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comments3.xml><?xml version="1.0" encoding="utf-8"?>
<comments xmlns="http://schemas.openxmlformats.org/spreadsheetml/2006/main">
  <authors>
    <author>Paradise</author>
  </authors>
  <commentList>
    <comment ref="C14" authorId="0">
      <text>
        <r>
          <rPr>
            <b/>
            <sz val="8"/>
            <rFont val="Tahoma"/>
            <family val="0"/>
          </rPr>
          <t>Paradise:</t>
        </r>
        <r>
          <rPr>
            <sz val="8"/>
            <rFont val="Tahoma"/>
            <family val="0"/>
          </rPr>
          <t xml:space="preserve">
кл.рук-во</t>
        </r>
      </text>
    </comment>
  </commentList>
</comments>
</file>

<file path=xl/sharedStrings.xml><?xml version="1.0" encoding="utf-8"?>
<sst xmlns="http://schemas.openxmlformats.org/spreadsheetml/2006/main" count="388" uniqueCount="266">
  <si>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</si>
  <si>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</si>
  <si>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</si>
  <si>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</si>
  <si>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</si>
  <si>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</si>
  <si>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</si>
  <si>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</si>
  <si>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</si>
  <si>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</si>
  <si>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</si>
  <si>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</si>
  <si>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</si>
  <si>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</si>
  <si>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</si>
  <si>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</si>
  <si>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</si>
  <si>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</si>
  <si>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</si>
  <si>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</si>
  <si>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Остаток на начало очередного финансового года, сумма (руб.)</t>
  </si>
  <si>
    <t>Очередной финансовый год,</t>
  </si>
  <si>
    <t>сумма (руб.)</t>
  </si>
  <si>
    <t>Плановый период</t>
  </si>
  <si>
    <t>1-й год планового периода сумма (руб.)</t>
  </si>
  <si>
    <t>2-й год планового периода, сумма (руб.)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</si>
  <si>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</si>
  <si>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</si>
  <si>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</si>
  <si>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</si>
  <si>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</si>
  <si>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</si>
  <si>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</si>
  <si>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</si>
  <si>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</si>
  <si>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</si>
  <si>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</si>
  <si>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</si>
  <si>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</si>
  <si>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</si>
  <si>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</si>
  <si>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</si>
  <si>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</si>
  <si>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</si>
  <si>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</si>
  <si>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</si>
  <si>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</si>
  <si>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</si>
  <si>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</si>
  <si>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</si>
  <si>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</si>
  <si>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</si>
  <si>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</si>
  <si>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</si>
  <si>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</si>
  <si>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</si>
  <si>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</si>
  <si>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</si>
  <si>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</si>
  <si>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</si>
  <si>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</si>
  <si>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</si>
  <si>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</si>
  <si>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</si>
  <si>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</si>
  <si>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</si>
  <si>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</si>
  <si>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</si>
  <si>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</si>
  <si>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</si>
  <si>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</si>
  <si>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</si>
  <si>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</si>
  <si>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</si>
  <si>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</si>
  <si>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</si>
  <si>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</si>
  <si>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</si>
  <si>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</si>
  <si>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</si>
  <si>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</si>
  <si>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</si>
  <si>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</si>
  <si>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</si>
  <si>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</si>
  <si>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</si>
  <si>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</si>
  <si>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</si>
  <si>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</si>
  <si>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</si>
  <si>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</si>
  <si>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</si>
  <si>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</si>
  <si>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</si>
  <si>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</si>
  <si>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</si>
  <si>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</si>
  <si>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</si>
  <si>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</si>
  <si>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</si>
  <si>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</si>
  <si>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</si>
  <si>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</si>
  <si>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</si>
  <si>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</si>
  <si>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</si>
  <si>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</si>
  <si>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</si>
  <si>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</si>
  <si>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</si>
  <si>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</si>
  <si>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</si>
  <si>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</si>
  <si>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</si>
  <si>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</si>
  <si>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</si>
  <si>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</si>
  <si>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</si>
  <si>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</si>
  <si>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</si>
  <si>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</si>
  <si>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</si>
  <si>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</si>
  <si>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</si>
  <si>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</si>
  <si>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</si>
  <si>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</si>
  <si>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</si>
  <si>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</si>
  <si>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</si>
  <si>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</si>
  <si>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</si>
  <si>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</si>
  <si>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</si>
  <si>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</si>
  <si>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</si>
  <si>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</si>
  <si>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</si>
  <si>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</si>
  <si>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</si>
  <si>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</si>
  <si>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</si>
  <si>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</si>
  <si>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</si>
  <si>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</si>
  <si>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</si>
  <si>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</si>
  <si>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</si>
  <si>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</si>
  <si>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</si>
  <si>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</si>
  <si>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</si>
  <si>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</si>
  <si>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</si>
  <si>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</si>
  <si>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</si>
  <si>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</si>
  <si>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</si>
  <si>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</si>
  <si>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</si>
  <si>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Поступление нефинансовых активов, всего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</si>
  <si>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</si>
  <si>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</si>
  <si>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</si>
  <si>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</si>
  <si>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</si>
  <si>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</si>
  <si>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</si>
  <si>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</si>
  <si>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</si>
  <si>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</si>
  <si>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</si>
  <si>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</si>
  <si>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</si>
  <si>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</si>
  <si>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</si>
  <si>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</si>
  <si>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</si>
  <si>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</si>
  <si>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</si>
  <si>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</si>
  <si>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</si>
  <si>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</si>
  <si>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</si>
  <si>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</si>
  <si>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</si>
  <si>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</si>
  <si>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</si>
  <si>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</si>
  <si>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</si>
  <si>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</si>
  <si>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</si>
  <si>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</si>
  <si>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</si>
  <si>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</si>
  <si>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</si>
  <si>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</si>
  <si>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</si>
  <si>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</si>
  <si>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</si>
  <si>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</si>
  <si>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</si>
  <si>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</si>
  <si>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</si>
  <si>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</si>
  <si>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</si>
  <si>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</si>
  <si>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</si>
  <si>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</si>
  <si>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</si>
  <si>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</si>
  <si>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</si>
  <si>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</si>
  <si>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</si>
  <si>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</si>
  <si>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r>
      <t xml:space="preserve"> 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</si>
  <si>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</si>
  <si>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</si>
  <si>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</si>
  <si>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</si>
  <si>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</si>
  <si>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</si>
  <si>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</si>
  <si>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</si>
  <si>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</si>
  <si>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</si>
  <si>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</si>
  <si>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</si>
  <si>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</si>
  <si>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</si>
  <si>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</si>
  <si>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муниципальное образовательное учреждение "Вечерняя (сменная) общеобразовательная школа   № 1"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</si>
  <si>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</si>
  <si>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</si>
  <si>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</si>
  <si>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</si>
  <si>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</si>
  <si>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</si>
  <si>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</si>
  <si>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</si>
  <si>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</si>
  <si>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</si>
  <si>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</si>
  <si>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</si>
  <si>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ИНН/КПП:_ 3525080386/352501001_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</si>
  <si>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</si>
  <si>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1.5. Общая балансовая стоимость движимого имущества муниципального учреждения на дату составления Плана 1 998 499,36, в том числе балансовая стоимость особо ценного движимого имущества 0,00.</t>
  </si>
  <si>
    <t>НА 2013 ГОД И ПЛАНОВЫЙ ПЕРИОД</t>
  </si>
  <si>
    <r>
      <t xml:space="preserve">тел. </t>
    </r>
    <r>
      <rPr>
        <u val="single"/>
        <sz val="13"/>
        <color indexed="8"/>
        <rFont val="Times New Roman"/>
        <family val="1"/>
      </rPr>
      <t>72-30-00</t>
    </r>
  </si>
  <si>
    <t xml:space="preserve">Заработная плата (классное руководство)                              </t>
  </si>
  <si>
    <t xml:space="preserve">Начисления на выплаты по оплате труда (классное руководство)         </t>
  </si>
  <si>
    <t xml:space="preserve">Коммунальные услуги  (возмещение коммунальных услуг по аренде)                          </t>
  </si>
  <si>
    <t xml:space="preserve">Услуга № 1 (возмещение коммунальных услуг по аренде)                                   </t>
  </si>
  <si>
    <t xml:space="preserve">Услуга № 2 (добровольные пожертвования)                                 </t>
  </si>
  <si>
    <t xml:space="preserve">Работы, услуги по содержанию имущества (выполн.мун.задания)        </t>
  </si>
  <si>
    <t xml:space="preserve">Прочие расходы  (выполн.мун.задания)                               </t>
  </si>
  <si>
    <t xml:space="preserve">Увеличение стоимости основных средств (выпол.мун.задания)         </t>
  </si>
  <si>
    <r>
      <t xml:space="preserve">                   </t>
    </r>
    <r>
      <rPr>
        <sz val="13"/>
        <color indexed="8"/>
        <rFont val="Times New Roman"/>
        <family val="1"/>
      </rPr>
      <t xml:space="preserve">            </t>
    </r>
    <r>
      <rPr>
        <u val="single"/>
        <sz val="13"/>
        <color indexed="8"/>
        <rFont val="Times New Roman"/>
        <family val="1"/>
      </rPr>
      <t xml:space="preserve">     Н.Г. Коршак</t>
    </r>
  </si>
  <si>
    <r>
      <t xml:space="preserve">__________         </t>
    </r>
    <r>
      <rPr>
        <u val="single"/>
        <sz val="13"/>
        <color indexed="8"/>
        <rFont val="Times New Roman"/>
        <family val="1"/>
      </rPr>
      <t>Г.Ю. Пелевина</t>
    </r>
  </si>
  <si>
    <t>УТОЧНЕННЫЙ</t>
  </si>
  <si>
    <t xml:space="preserve">Работы, услуги по содержанию имущества (добровольные пожертвования)        </t>
  </si>
  <si>
    <t xml:space="preserve">Увеличение стоимости основных средств (добровольные пожертвования)         </t>
  </si>
  <si>
    <r>
      <t>«</t>
    </r>
    <r>
      <rPr>
        <u val="single"/>
        <sz val="13"/>
        <color indexed="8"/>
        <rFont val="Times New Roman"/>
        <family val="1"/>
      </rPr>
      <t>01</t>
    </r>
    <r>
      <rPr>
        <sz val="13"/>
        <color indexed="8"/>
        <rFont val="Times New Roman"/>
        <family val="1"/>
      </rPr>
      <t xml:space="preserve">»  октября  </t>
    </r>
    <r>
      <rPr>
        <u val="single"/>
        <sz val="13"/>
        <color indexed="8"/>
        <rFont val="Times New Roman"/>
        <family val="1"/>
      </rPr>
      <t>2013</t>
    </r>
    <r>
      <rPr>
        <sz val="13"/>
        <color indexed="8"/>
        <rFont val="Times New Roman"/>
        <family val="1"/>
      </rPr>
      <t>г.</t>
    </r>
  </si>
  <si>
    <r>
      <t xml:space="preserve">  __________          </t>
    </r>
    <r>
      <rPr>
        <u val="single"/>
        <sz val="13"/>
        <color indexed="8"/>
        <rFont val="Times New Roman"/>
        <family val="1"/>
      </rPr>
      <t>Т.В. Золотова</t>
    </r>
  </si>
  <si>
    <t>«01» октября 2013 г.</t>
  </si>
  <si>
    <r>
      <t xml:space="preserve">                     </t>
    </r>
    <r>
      <rPr>
        <sz val="13"/>
        <color indexed="8"/>
        <rFont val="Times New Roman"/>
        <family val="1"/>
      </rPr>
      <t xml:space="preserve">        </t>
    </r>
    <r>
      <rPr>
        <u val="single"/>
        <sz val="13"/>
        <color indexed="8"/>
        <rFont val="Times New Roman"/>
        <family val="1"/>
      </rPr>
      <t xml:space="preserve"> В.Г. Колесова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</si>
</sst>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4" fontId="2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21" xfId="0" applyFont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zoomScalePageLayoutView="0" workbookViewId="0" topLeftCell="A52">
      <selection activeCell="A18" sqref="A18"/>
    </sheetView>
  </sheetViews>
  <sheetFormatPr defaultColWidth="9.140625" defaultRowHeight="15"/>
  <cols>
    <col min="1" max="1" width="107.00390625" style="0" customWidth="1"/>
    <col min="2" max="2" width="15.00390625" style="0" customWidth="1"/>
    <col min="3" max="3" width="11.574218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229</v>
      </c>
    </row>
    <row r="12" ht="15">
      <c r="A12" s="58" t="s">
        <v>5</v>
      </c>
    </row>
    <row r="13" ht="15">
      <c r="A13" s="58"/>
    </row>
    <row r="14" ht="16.5">
      <c r="A14" s="1" t="s">
        <v>230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8</v>
      </c>
    </row>
    <row r="21" ht="16.5">
      <c r="A21" s="1" t="s">
        <v>9</v>
      </c>
    </row>
    <row r="22" ht="16.5">
      <c r="A22" s="1" t="s">
        <v>247</v>
      </c>
    </row>
    <row r="23" ht="16.5">
      <c r="A23" s="1" t="s">
        <v>259</v>
      </c>
    </row>
    <row r="24" spans="1:3" ht="17.25" thickBot="1">
      <c r="A24" s="6"/>
      <c r="B24" s="6"/>
      <c r="C24" s="7" t="s">
        <v>10</v>
      </c>
    </row>
    <row r="25" spans="1:3" ht="33.75" thickBot="1">
      <c r="A25" s="6"/>
      <c r="B25" s="8" t="s">
        <v>11</v>
      </c>
      <c r="C25" s="9"/>
    </row>
    <row r="26" spans="1:3" ht="17.25" thickBot="1">
      <c r="A26" s="6" t="s">
        <v>264</v>
      </c>
      <c r="B26" s="8" t="s">
        <v>12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17.25" thickBot="1">
      <c r="A29" s="11" t="s">
        <v>13</v>
      </c>
      <c r="B29" s="8" t="s">
        <v>14</v>
      </c>
      <c r="C29" s="9">
        <v>46065157</v>
      </c>
    </row>
    <row r="30" spans="1:3" ht="33.75" thickBot="1">
      <c r="A30" s="6" t="s">
        <v>231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244</v>
      </c>
      <c r="B33" s="10"/>
      <c r="C33" s="9"/>
    </row>
    <row r="34" spans="1:3" ht="17.25" thickBot="1">
      <c r="A34" s="6" t="s">
        <v>15</v>
      </c>
      <c r="B34" s="8" t="s">
        <v>16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239</v>
      </c>
      <c r="B37" s="6"/>
    </row>
    <row r="38" spans="1:2" ht="16.5">
      <c r="A38" s="6"/>
      <c r="B38" s="6"/>
    </row>
    <row r="39" spans="1:2" ht="33">
      <c r="A39" s="6" t="s">
        <v>232</v>
      </c>
      <c r="B39" s="6"/>
    </row>
    <row r="41" ht="16.5">
      <c r="A41" s="1"/>
    </row>
    <row r="43" ht="16.5">
      <c r="A43" s="13" t="s">
        <v>17</v>
      </c>
    </row>
    <row r="44" ht="16.5">
      <c r="A44" s="13"/>
    </row>
    <row r="46" ht="49.5">
      <c r="A46" s="15" t="s">
        <v>240</v>
      </c>
    </row>
    <row r="47" ht="16.5">
      <c r="A47" s="15"/>
    </row>
    <row r="48" ht="82.5">
      <c r="A48" s="42" t="s">
        <v>233</v>
      </c>
    </row>
    <row r="49" ht="33">
      <c r="A49" s="42" t="s">
        <v>234</v>
      </c>
    </row>
    <row r="50" ht="33">
      <c r="A50" s="43" t="s">
        <v>235</v>
      </c>
    </row>
    <row r="51" ht="66">
      <c r="A51" s="43" t="s">
        <v>236</v>
      </c>
    </row>
    <row r="52" ht="49.5">
      <c r="A52" s="43" t="s">
        <v>237</v>
      </c>
    </row>
    <row r="53" ht="16.5">
      <c r="A53" s="43"/>
    </row>
    <row r="54" ht="33">
      <c r="A54" s="15" t="s">
        <v>241</v>
      </c>
    </row>
    <row r="55" ht="16.5">
      <c r="A55" s="15"/>
    </row>
    <row r="56" ht="16.5">
      <c r="A56" s="43" t="s">
        <v>238</v>
      </c>
    </row>
    <row r="57" ht="16.5">
      <c r="A57" s="43" t="s">
        <v>243</v>
      </c>
    </row>
    <row r="58" ht="16.5">
      <c r="A58" s="43"/>
    </row>
    <row r="59" ht="49.5">
      <c r="A59" s="15" t="s">
        <v>242</v>
      </c>
    </row>
    <row r="60" ht="16.5">
      <c r="A60" s="15"/>
    </row>
    <row r="61" ht="16.5">
      <c r="A61" s="43" t="s">
        <v>238</v>
      </c>
    </row>
    <row r="62" ht="16.5">
      <c r="A62" s="43" t="s">
        <v>243</v>
      </c>
    </row>
    <row r="63" ht="16.5">
      <c r="A63" s="43"/>
    </row>
    <row r="64" ht="82.5">
      <c r="A64" s="15" t="s">
        <v>245</v>
      </c>
    </row>
    <row r="65" ht="16.5">
      <c r="A65" s="14"/>
    </row>
    <row r="66" ht="49.5">
      <c r="A66" s="15" t="s">
        <v>246</v>
      </c>
    </row>
  </sheetData>
  <sheetProtection/>
  <mergeCells count="1">
    <mergeCell ref="A12:A13"/>
  </mergeCells>
  <printOptions/>
  <pageMargins left="0.75" right="0.49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9"/>
  <sheetViews>
    <sheetView zoomScalePageLayoutView="0" workbookViewId="0" topLeftCell="A76">
      <selection activeCell="B51" sqref="B51:B52"/>
    </sheetView>
  </sheetViews>
  <sheetFormatPr defaultColWidth="9.140625" defaultRowHeight="15"/>
  <cols>
    <col min="1" max="1" width="50.140625" style="0" customWidth="1"/>
    <col min="2" max="2" width="14.57421875" style="0" customWidth="1"/>
    <col min="3" max="3" width="15.57421875" style="0" customWidth="1"/>
    <col min="4" max="5" width="14.28125" style="0" customWidth="1"/>
  </cols>
  <sheetData>
    <row r="2" ht="17.25" thickBot="1">
      <c r="A2" s="16" t="s">
        <v>18</v>
      </c>
    </row>
    <row r="3" spans="1:5" ht="49.5">
      <c r="A3" s="17"/>
      <c r="B3" s="59" t="s">
        <v>20</v>
      </c>
      <c r="C3" s="20" t="s">
        <v>21</v>
      </c>
      <c r="D3" s="62" t="s">
        <v>23</v>
      </c>
      <c r="E3" s="63"/>
    </row>
    <row r="4" spans="1:5" ht="17.25" thickBot="1">
      <c r="A4" s="18"/>
      <c r="B4" s="60"/>
      <c r="C4" s="21" t="s">
        <v>22</v>
      </c>
      <c r="D4" s="64"/>
      <c r="E4" s="65"/>
    </row>
    <row r="5" spans="1:5" ht="66.75" thickBot="1">
      <c r="A5" s="19" t="s">
        <v>19</v>
      </c>
      <c r="B5" s="61"/>
      <c r="C5" s="22"/>
      <c r="D5" s="23" t="s">
        <v>24</v>
      </c>
      <c r="E5" s="23" t="s">
        <v>25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26</v>
      </c>
      <c r="B7" s="45">
        <v>711460.58</v>
      </c>
      <c r="C7" s="45">
        <v>711460.58</v>
      </c>
      <c r="D7" s="45">
        <v>711460.58</v>
      </c>
      <c r="E7" s="45">
        <v>711460.58</v>
      </c>
    </row>
    <row r="8" spans="1:5" ht="17.25" thickBot="1">
      <c r="A8" s="26" t="s">
        <v>27</v>
      </c>
      <c r="B8" s="44"/>
      <c r="C8" s="44"/>
      <c r="D8" s="44"/>
      <c r="E8" s="44"/>
    </row>
    <row r="9" spans="1:5" ht="33">
      <c r="A9" s="27" t="s">
        <v>28</v>
      </c>
      <c r="B9" s="66">
        <v>8225250.1</v>
      </c>
      <c r="C9" s="66">
        <v>8225250.1</v>
      </c>
      <c r="D9" s="66">
        <v>8225250.1</v>
      </c>
      <c r="E9" s="66">
        <v>8225250.1</v>
      </c>
    </row>
    <row r="10" spans="1:5" ht="17.25" thickBot="1">
      <c r="A10" s="26" t="s">
        <v>29</v>
      </c>
      <c r="B10" s="67"/>
      <c r="C10" s="67"/>
      <c r="D10" s="67"/>
      <c r="E10" s="67"/>
    </row>
    <row r="11" spans="1:5" ht="17.25" thickBot="1">
      <c r="A11" s="26" t="s">
        <v>30</v>
      </c>
      <c r="B11" s="44"/>
      <c r="C11" s="44"/>
      <c r="D11" s="44"/>
      <c r="E11" s="44"/>
    </row>
    <row r="12" spans="1:5" ht="33">
      <c r="A12" s="27" t="s">
        <v>31</v>
      </c>
      <c r="B12" s="66">
        <v>8225250.1</v>
      </c>
      <c r="C12" s="66">
        <v>8225250.1</v>
      </c>
      <c r="D12" s="66">
        <v>8225250.1</v>
      </c>
      <c r="E12" s="66">
        <v>8225250.1</v>
      </c>
    </row>
    <row r="13" spans="1:5" ht="33.75" thickBot="1">
      <c r="A13" s="26" t="s">
        <v>32</v>
      </c>
      <c r="B13" s="67"/>
      <c r="C13" s="67"/>
      <c r="D13" s="67"/>
      <c r="E13" s="67"/>
    </row>
    <row r="14" spans="1:5" ht="66.75" thickBot="1">
      <c r="A14" s="26" t="s">
        <v>33</v>
      </c>
      <c r="B14" s="44"/>
      <c r="C14" s="44"/>
      <c r="D14" s="44"/>
      <c r="E14" s="44"/>
    </row>
    <row r="15" spans="1:5" ht="33">
      <c r="A15" s="27" t="s">
        <v>34</v>
      </c>
      <c r="B15" s="66"/>
      <c r="C15" s="66"/>
      <c r="D15" s="66"/>
      <c r="E15" s="66"/>
    </row>
    <row r="16" spans="1:5" ht="33">
      <c r="A16" s="27" t="s">
        <v>35</v>
      </c>
      <c r="B16" s="68"/>
      <c r="C16" s="68"/>
      <c r="D16" s="68"/>
      <c r="E16" s="68"/>
    </row>
    <row r="17" spans="1:5" ht="17.25" thickBot="1">
      <c r="A17" s="26" t="s">
        <v>36</v>
      </c>
      <c r="B17" s="67"/>
      <c r="C17" s="67"/>
      <c r="D17" s="67"/>
      <c r="E17" s="67"/>
    </row>
    <row r="18" spans="1:5" ht="33">
      <c r="A18" s="27" t="s">
        <v>37</v>
      </c>
      <c r="B18" s="66">
        <v>130870.43</v>
      </c>
      <c r="C18" s="66">
        <v>128365.67</v>
      </c>
      <c r="D18" s="66">
        <v>125860.91</v>
      </c>
      <c r="E18" s="66">
        <v>123356.15</v>
      </c>
    </row>
    <row r="19" spans="1:5" ht="17.25" thickBot="1">
      <c r="A19" s="26" t="s">
        <v>38</v>
      </c>
      <c r="B19" s="67"/>
      <c r="C19" s="67"/>
      <c r="D19" s="67"/>
      <c r="E19" s="67"/>
    </row>
    <row r="20" spans="1:5" ht="17.25" thickBot="1">
      <c r="A20" s="26" t="s">
        <v>39</v>
      </c>
      <c r="B20" s="44"/>
      <c r="C20" s="44"/>
      <c r="D20" s="44"/>
      <c r="E20" s="44"/>
    </row>
    <row r="21" spans="1:5" ht="33">
      <c r="A21" s="27" t="s">
        <v>40</v>
      </c>
      <c r="B21" s="66">
        <v>130870.43</v>
      </c>
      <c r="C21" s="66">
        <v>130870.43</v>
      </c>
      <c r="D21" s="66">
        <v>130870.43</v>
      </c>
      <c r="E21" s="66">
        <v>130870.43</v>
      </c>
    </row>
    <row r="22" spans="1:5" ht="33.75" thickBot="1">
      <c r="A22" s="26" t="s">
        <v>32</v>
      </c>
      <c r="B22" s="67"/>
      <c r="C22" s="67"/>
      <c r="D22" s="67"/>
      <c r="E22" s="67"/>
    </row>
    <row r="23" spans="1:5" ht="33">
      <c r="A23" s="27" t="s">
        <v>41</v>
      </c>
      <c r="B23" s="66"/>
      <c r="C23" s="66"/>
      <c r="D23" s="66"/>
      <c r="E23" s="66"/>
    </row>
    <row r="24" spans="1:5" ht="33.75" thickBot="1">
      <c r="A24" s="26" t="s">
        <v>42</v>
      </c>
      <c r="B24" s="67"/>
      <c r="C24" s="67"/>
      <c r="D24" s="67"/>
      <c r="E24" s="67"/>
    </row>
    <row r="25" spans="1:5" ht="33">
      <c r="A25" s="27" t="s">
        <v>43</v>
      </c>
      <c r="B25" s="66"/>
      <c r="C25" s="66"/>
      <c r="D25" s="66"/>
      <c r="E25" s="66"/>
    </row>
    <row r="26" spans="1:5" ht="33">
      <c r="A26" s="27" t="s">
        <v>35</v>
      </c>
      <c r="B26" s="68"/>
      <c r="C26" s="68"/>
      <c r="D26" s="68"/>
      <c r="E26" s="68"/>
    </row>
    <row r="27" spans="1:5" ht="17.25" thickBot="1">
      <c r="A27" s="26" t="s">
        <v>36</v>
      </c>
      <c r="B27" s="67"/>
      <c r="C27" s="67"/>
      <c r="D27" s="67"/>
      <c r="E27" s="67"/>
    </row>
    <row r="28" spans="1:5" ht="33">
      <c r="A28" s="27" t="s">
        <v>44</v>
      </c>
      <c r="B28" s="66">
        <v>1998499.36</v>
      </c>
      <c r="C28" s="66">
        <v>1998499.36</v>
      </c>
      <c r="D28" s="66">
        <v>1998499.36</v>
      </c>
      <c r="E28" s="66">
        <v>1998499.36</v>
      </c>
    </row>
    <row r="29" spans="1:5" ht="17.25" thickBot="1">
      <c r="A29" s="26" t="s">
        <v>29</v>
      </c>
      <c r="B29" s="67"/>
      <c r="C29" s="67"/>
      <c r="D29" s="67"/>
      <c r="E29" s="67"/>
    </row>
    <row r="30" spans="1:5" ht="17.25" thickBot="1">
      <c r="A30" s="26" t="s">
        <v>39</v>
      </c>
      <c r="B30" s="44"/>
      <c r="C30" s="44"/>
      <c r="D30" s="44"/>
      <c r="E30" s="44"/>
    </row>
    <row r="31" spans="1:5" ht="33.75" thickBot="1">
      <c r="A31" s="26" t="s">
        <v>45</v>
      </c>
      <c r="B31" s="44">
        <v>0</v>
      </c>
      <c r="C31" s="44">
        <v>0</v>
      </c>
      <c r="D31" s="44">
        <v>0</v>
      </c>
      <c r="E31" s="44">
        <v>0</v>
      </c>
    </row>
    <row r="32" spans="1:5" ht="33.75" thickBot="1">
      <c r="A32" s="26" t="s">
        <v>46</v>
      </c>
      <c r="B32" s="44">
        <v>44900</v>
      </c>
      <c r="C32" s="44">
        <v>44900</v>
      </c>
      <c r="D32" s="44">
        <v>44900</v>
      </c>
      <c r="E32" s="44">
        <v>44900</v>
      </c>
    </row>
    <row r="33" spans="1:5" ht="17.25" thickBot="1">
      <c r="A33" s="26" t="s">
        <v>39</v>
      </c>
      <c r="B33" s="44"/>
      <c r="C33" s="44"/>
      <c r="D33" s="44"/>
      <c r="E33" s="44"/>
    </row>
    <row r="34" spans="1:5" ht="33.75" thickBot="1">
      <c r="A34" s="26" t="s">
        <v>47</v>
      </c>
      <c r="B34" s="44">
        <v>0</v>
      </c>
      <c r="C34" s="44">
        <v>0</v>
      </c>
      <c r="D34" s="44">
        <v>0</v>
      </c>
      <c r="E34" s="44">
        <v>0</v>
      </c>
    </row>
    <row r="35" spans="1:5" ht="17.25" thickBot="1">
      <c r="A35" s="24" t="s">
        <v>48</v>
      </c>
      <c r="B35" s="45">
        <f>B37-B39</f>
        <v>-37489.509999999995</v>
      </c>
      <c r="C35" s="44"/>
      <c r="D35" s="44"/>
      <c r="E35" s="44"/>
    </row>
    <row r="36" spans="1:5" ht="17.25" thickBot="1">
      <c r="A36" s="26" t="s">
        <v>27</v>
      </c>
      <c r="B36" s="44"/>
      <c r="C36" s="44"/>
      <c r="D36" s="44"/>
      <c r="E36" s="44"/>
    </row>
    <row r="37" spans="1:5" ht="33">
      <c r="A37" s="27" t="s">
        <v>49</v>
      </c>
      <c r="B37" s="69">
        <v>1689.15</v>
      </c>
      <c r="C37" s="66"/>
      <c r="D37" s="66"/>
      <c r="E37" s="66"/>
    </row>
    <row r="38" spans="1:5" ht="17.25" thickBot="1">
      <c r="A38" s="26" t="s">
        <v>50</v>
      </c>
      <c r="B38" s="70"/>
      <c r="C38" s="67"/>
      <c r="D38" s="67"/>
      <c r="E38" s="67"/>
    </row>
    <row r="39" spans="1:5" ht="50.25" thickBot="1">
      <c r="A39" s="26" t="s">
        <v>51</v>
      </c>
      <c r="B39" s="45">
        <f>SUM(B41:B53)</f>
        <v>39178.659999999996</v>
      </c>
      <c r="C39" s="44"/>
      <c r="D39" s="44"/>
      <c r="E39" s="44"/>
    </row>
    <row r="40" spans="1:5" ht="17.25" thickBot="1">
      <c r="A40" s="26" t="s">
        <v>39</v>
      </c>
      <c r="B40" s="45"/>
      <c r="C40" s="44"/>
      <c r="D40" s="44"/>
      <c r="E40" s="44"/>
    </row>
    <row r="41" spans="1:5" ht="17.25" thickBot="1">
      <c r="A41" s="26" t="s">
        <v>52</v>
      </c>
      <c r="B41" s="46"/>
      <c r="C41" s="44"/>
      <c r="D41" s="44"/>
      <c r="E41" s="44"/>
    </row>
    <row r="42" spans="1:5" ht="17.25" thickBot="1">
      <c r="A42" s="26" t="s">
        <v>53</v>
      </c>
      <c r="B42" s="46"/>
      <c r="C42" s="44"/>
      <c r="D42" s="44"/>
      <c r="E42" s="44"/>
    </row>
    <row r="43" spans="1:5" ht="17.25" thickBot="1">
      <c r="A43" s="26" t="s">
        <v>54</v>
      </c>
      <c r="B43" s="46">
        <v>27085.36</v>
      </c>
      <c r="C43" s="44"/>
      <c r="D43" s="44"/>
      <c r="E43" s="44"/>
    </row>
    <row r="44" spans="1:5" ht="17.25" thickBot="1">
      <c r="A44" s="26" t="s">
        <v>55</v>
      </c>
      <c r="B44" s="46">
        <v>2082</v>
      </c>
      <c r="C44" s="44"/>
      <c r="D44" s="44"/>
      <c r="E44" s="44"/>
    </row>
    <row r="45" spans="1:5" ht="17.25" thickBot="1">
      <c r="A45" s="26" t="s">
        <v>56</v>
      </c>
      <c r="B45" s="46">
        <v>9196.98</v>
      </c>
      <c r="C45" s="44"/>
      <c r="D45" s="44"/>
      <c r="E45" s="44"/>
    </row>
    <row r="46" spans="1:5" ht="17.25" thickBot="1">
      <c r="A46" s="26" t="s">
        <v>57</v>
      </c>
      <c r="B46" s="46"/>
      <c r="C46" s="44"/>
      <c r="D46" s="44"/>
      <c r="E46" s="44"/>
    </row>
    <row r="47" spans="1:5" ht="16.5">
      <c r="A47" s="27" t="s">
        <v>58</v>
      </c>
      <c r="B47" s="71"/>
      <c r="C47" s="66"/>
      <c r="D47" s="66"/>
      <c r="E47" s="66"/>
    </row>
    <row r="48" spans="1:5" ht="17.25" thickBot="1">
      <c r="A48" s="26" t="s">
        <v>59</v>
      </c>
      <c r="B48" s="72"/>
      <c r="C48" s="67"/>
      <c r="D48" s="67"/>
      <c r="E48" s="67"/>
    </row>
    <row r="49" spans="1:5" ht="16.5">
      <c r="A49" s="27" t="s">
        <v>60</v>
      </c>
      <c r="B49" s="71"/>
      <c r="C49" s="66"/>
      <c r="D49" s="66"/>
      <c r="E49" s="66"/>
    </row>
    <row r="50" spans="1:5" ht="17.25" thickBot="1">
      <c r="A50" s="26" t="s">
        <v>59</v>
      </c>
      <c r="B50" s="72"/>
      <c r="C50" s="67"/>
      <c r="D50" s="67"/>
      <c r="E50" s="67"/>
    </row>
    <row r="51" spans="1:5" ht="16.5">
      <c r="A51" s="27" t="s">
        <v>61</v>
      </c>
      <c r="B51" s="71">
        <v>814.32</v>
      </c>
      <c r="C51" s="66"/>
      <c r="D51" s="66"/>
      <c r="E51" s="66"/>
    </row>
    <row r="52" spans="1:5" ht="17.25" thickBot="1">
      <c r="A52" s="26" t="s">
        <v>62</v>
      </c>
      <c r="B52" s="72"/>
      <c r="C52" s="67"/>
      <c r="D52" s="67"/>
      <c r="E52" s="67"/>
    </row>
    <row r="53" spans="1:5" ht="17.25" thickBot="1">
      <c r="A53" s="26" t="s">
        <v>63</v>
      </c>
      <c r="B53" s="46"/>
      <c r="C53" s="44"/>
      <c r="D53" s="44"/>
      <c r="E53" s="44"/>
    </row>
    <row r="54" spans="1:5" ht="33">
      <c r="A54" s="27" t="s">
        <v>64</v>
      </c>
      <c r="B54" s="69">
        <f>B61</f>
        <v>125369.96</v>
      </c>
      <c r="C54" s="66"/>
      <c r="D54" s="66"/>
      <c r="E54" s="66"/>
    </row>
    <row r="55" spans="1:5" ht="33">
      <c r="A55" s="27" t="s">
        <v>65</v>
      </c>
      <c r="B55" s="73"/>
      <c r="C55" s="68"/>
      <c r="D55" s="68"/>
      <c r="E55" s="68"/>
    </row>
    <row r="56" spans="1:5" ht="17.25" thickBot="1">
      <c r="A56" s="26" t="s">
        <v>66</v>
      </c>
      <c r="B56" s="70"/>
      <c r="C56" s="67"/>
      <c r="D56" s="67"/>
      <c r="E56" s="67"/>
    </row>
    <row r="57" spans="1:5" ht="17.25" thickBot="1">
      <c r="A57" s="26" t="s">
        <v>39</v>
      </c>
      <c r="B57" s="44"/>
      <c r="C57" s="44"/>
      <c r="D57" s="44"/>
      <c r="E57" s="44"/>
    </row>
    <row r="58" spans="1:5" ht="17.25" thickBot="1">
      <c r="A58" s="26" t="s">
        <v>67</v>
      </c>
      <c r="B58" s="44"/>
      <c r="C58" s="44"/>
      <c r="D58" s="44"/>
      <c r="E58" s="44"/>
    </row>
    <row r="59" spans="1:5" ht="17.25" thickBot="1">
      <c r="A59" s="26" t="s">
        <v>68</v>
      </c>
      <c r="B59" s="44"/>
      <c r="C59" s="44"/>
      <c r="D59" s="44"/>
      <c r="E59" s="44"/>
    </row>
    <row r="60" spans="1:5" ht="17.25" thickBot="1">
      <c r="A60" s="26" t="s">
        <v>69</v>
      </c>
      <c r="B60" s="44"/>
      <c r="C60" s="44"/>
      <c r="D60" s="44"/>
      <c r="E60" s="44"/>
    </row>
    <row r="61" spans="1:5" ht="17.25" thickBot="1">
      <c r="A61" s="26" t="s">
        <v>70</v>
      </c>
      <c r="B61" s="44">
        <v>125369.96</v>
      </c>
      <c r="C61" s="44"/>
      <c r="D61" s="44"/>
      <c r="E61" s="44"/>
    </row>
    <row r="62" spans="1:5" ht="17.25" thickBot="1">
      <c r="A62" s="26" t="s">
        <v>71</v>
      </c>
      <c r="B62" s="44"/>
      <c r="C62" s="44"/>
      <c r="D62" s="44"/>
      <c r="E62" s="44"/>
    </row>
    <row r="63" spans="1:5" ht="17.25" thickBot="1">
      <c r="A63" s="26" t="s">
        <v>72</v>
      </c>
      <c r="B63" s="44"/>
      <c r="C63" s="44"/>
      <c r="D63" s="44"/>
      <c r="E63" s="44"/>
    </row>
    <row r="64" spans="1:5" ht="16.5">
      <c r="A64" s="27" t="s">
        <v>73</v>
      </c>
      <c r="B64" s="66"/>
      <c r="C64" s="66"/>
      <c r="D64" s="66"/>
      <c r="E64" s="66"/>
    </row>
    <row r="65" spans="1:5" ht="17.25" thickBot="1">
      <c r="A65" s="26" t="s">
        <v>59</v>
      </c>
      <c r="B65" s="67"/>
      <c r="C65" s="67"/>
      <c r="D65" s="67"/>
      <c r="E65" s="67"/>
    </row>
    <row r="66" spans="1:5" ht="16.5">
      <c r="A66" s="27" t="s">
        <v>74</v>
      </c>
      <c r="B66" s="66"/>
      <c r="C66" s="66"/>
      <c r="D66" s="66"/>
      <c r="E66" s="66"/>
    </row>
    <row r="67" spans="1:5" ht="17.25" thickBot="1">
      <c r="A67" s="26" t="s">
        <v>59</v>
      </c>
      <c r="B67" s="67"/>
      <c r="C67" s="67"/>
      <c r="D67" s="67"/>
      <c r="E67" s="67"/>
    </row>
    <row r="68" spans="1:5" ht="16.5">
      <c r="A68" s="27" t="s">
        <v>75</v>
      </c>
      <c r="B68" s="66"/>
      <c r="C68" s="66"/>
      <c r="D68" s="66"/>
      <c r="E68" s="66"/>
    </row>
    <row r="69" spans="1:5" ht="17.25" thickBot="1">
      <c r="A69" s="26" t="s">
        <v>62</v>
      </c>
      <c r="B69" s="67"/>
      <c r="C69" s="67"/>
      <c r="D69" s="67"/>
      <c r="E69" s="67"/>
    </row>
    <row r="70" spans="1:5" ht="17.25" thickBot="1">
      <c r="A70" s="26" t="s">
        <v>76</v>
      </c>
      <c r="B70" s="44"/>
      <c r="C70" s="44"/>
      <c r="D70" s="44"/>
      <c r="E70" s="44"/>
    </row>
    <row r="71" spans="1:5" ht="17.25" thickBot="1">
      <c r="A71" s="24" t="s">
        <v>77</v>
      </c>
      <c r="B71" s="45">
        <v>116105.43</v>
      </c>
      <c r="C71" s="44"/>
      <c r="D71" s="44"/>
      <c r="E71" s="44"/>
    </row>
    <row r="72" spans="1:5" ht="17.25" thickBot="1">
      <c r="A72" s="26" t="s">
        <v>27</v>
      </c>
      <c r="B72" s="44"/>
      <c r="C72" s="44"/>
      <c r="D72" s="44"/>
      <c r="E72" s="44"/>
    </row>
    <row r="73" spans="1:5" ht="33.75" thickBot="1">
      <c r="A73" s="26" t="s">
        <v>78</v>
      </c>
      <c r="B73" s="45"/>
      <c r="C73" s="44"/>
      <c r="D73" s="44"/>
      <c r="E73" s="44"/>
    </row>
    <row r="74" spans="1:5" ht="17.25" thickBot="1">
      <c r="A74" s="26" t="s">
        <v>39</v>
      </c>
      <c r="B74" s="44"/>
      <c r="C74" s="44"/>
      <c r="D74" s="44"/>
      <c r="E74" s="44"/>
    </row>
    <row r="75" spans="1:5" ht="50.25" thickBot="1">
      <c r="A75" s="26" t="s">
        <v>79</v>
      </c>
      <c r="B75" s="45">
        <f>B81+B82+B83</f>
        <v>71253.68</v>
      </c>
      <c r="C75" s="44"/>
      <c r="D75" s="44"/>
      <c r="E75" s="44"/>
    </row>
    <row r="76" spans="1:5" ht="17.25" thickBot="1">
      <c r="A76" s="26" t="s">
        <v>39</v>
      </c>
      <c r="B76" s="44"/>
      <c r="C76" s="44"/>
      <c r="D76" s="44"/>
      <c r="E76" s="44"/>
    </row>
    <row r="77" spans="1:5" ht="17.25" thickBot="1">
      <c r="A77" s="26" t="s">
        <v>80</v>
      </c>
      <c r="B77" s="44"/>
      <c r="C77" s="44"/>
      <c r="D77" s="44"/>
      <c r="E77" s="44"/>
    </row>
    <row r="78" spans="1:5" ht="33.75" thickBot="1">
      <c r="A78" s="26" t="s">
        <v>81</v>
      </c>
      <c r="B78" s="44"/>
      <c r="C78" s="44"/>
      <c r="D78" s="44"/>
      <c r="E78" s="44"/>
    </row>
    <row r="79" spans="1:5" ht="17.25" thickBot="1">
      <c r="A79" s="26" t="s">
        <v>82</v>
      </c>
      <c r="B79" s="44"/>
      <c r="C79" s="44"/>
      <c r="D79" s="44"/>
      <c r="E79" s="44"/>
    </row>
    <row r="80" spans="1:5" ht="17.25" thickBot="1">
      <c r="A80" s="26" t="s">
        <v>83</v>
      </c>
      <c r="B80" s="44"/>
      <c r="C80" s="44"/>
      <c r="D80" s="44"/>
      <c r="E80" s="44"/>
    </row>
    <row r="81" spans="1:5" ht="17.25" thickBot="1">
      <c r="A81" s="26" t="s">
        <v>84</v>
      </c>
      <c r="B81" s="44">
        <v>700</v>
      </c>
      <c r="C81" s="44"/>
      <c r="D81" s="44"/>
      <c r="E81" s="44"/>
    </row>
    <row r="82" spans="1:5" ht="17.25" thickBot="1">
      <c r="A82" s="26" t="s">
        <v>85</v>
      </c>
      <c r="B82" s="44">
        <v>66203.12</v>
      </c>
      <c r="C82" s="44"/>
      <c r="D82" s="44"/>
      <c r="E82" s="44"/>
    </row>
    <row r="83" spans="1:5" ht="33.75" thickBot="1">
      <c r="A83" s="26" t="s">
        <v>86</v>
      </c>
      <c r="B83" s="44">
        <v>4350.56</v>
      </c>
      <c r="C83" s="44"/>
      <c r="D83" s="44"/>
      <c r="E83" s="44"/>
    </row>
    <row r="84" spans="1:5" ht="17.25" thickBot="1">
      <c r="A84" s="26" t="s">
        <v>87</v>
      </c>
      <c r="B84" s="44"/>
      <c r="C84" s="44"/>
      <c r="D84" s="44"/>
      <c r="E84" s="44"/>
    </row>
    <row r="85" spans="1:5" ht="17.25" thickBot="1">
      <c r="A85" s="26" t="s">
        <v>88</v>
      </c>
      <c r="B85" s="44"/>
      <c r="C85" s="44"/>
      <c r="D85" s="44"/>
      <c r="E85" s="44"/>
    </row>
    <row r="86" spans="1:5" ht="33.75" thickBot="1">
      <c r="A86" s="26" t="s">
        <v>89</v>
      </c>
      <c r="B86" s="44"/>
      <c r="C86" s="44"/>
      <c r="D86" s="44"/>
      <c r="E86" s="44"/>
    </row>
    <row r="87" spans="1:5" ht="33.75" thickBot="1">
      <c r="A87" s="26" t="s">
        <v>90</v>
      </c>
      <c r="B87" s="44"/>
      <c r="C87" s="44"/>
      <c r="D87" s="44"/>
      <c r="E87" s="44"/>
    </row>
    <row r="88" spans="1:5" ht="33.75" thickBot="1">
      <c r="A88" s="26" t="s">
        <v>91</v>
      </c>
      <c r="B88" s="44"/>
      <c r="C88" s="44"/>
      <c r="D88" s="44"/>
      <c r="E88" s="44"/>
    </row>
    <row r="89" spans="1:5" ht="17.25" thickBot="1">
      <c r="A89" s="26" t="s">
        <v>92</v>
      </c>
      <c r="B89" s="44"/>
      <c r="C89" s="44"/>
      <c r="D89" s="44"/>
      <c r="E89" s="44"/>
    </row>
    <row r="90" spans="1:5" ht="17.25" thickBot="1">
      <c r="A90" s="26" t="s">
        <v>93</v>
      </c>
      <c r="B90" s="44"/>
      <c r="C90" s="44"/>
      <c r="D90" s="44"/>
      <c r="E90" s="44"/>
    </row>
    <row r="91" spans="1:5" ht="17.25" thickBot="1">
      <c r="A91" s="26" t="s">
        <v>94</v>
      </c>
      <c r="B91" s="44"/>
      <c r="C91" s="44"/>
      <c r="D91" s="44"/>
      <c r="E91" s="44"/>
    </row>
    <row r="92" spans="1:5" ht="49.5">
      <c r="A92" s="27" t="s">
        <v>95</v>
      </c>
      <c r="B92" s="69"/>
      <c r="C92" s="66"/>
      <c r="D92" s="66"/>
      <c r="E92" s="66"/>
    </row>
    <row r="93" spans="1:5" ht="17.25" thickBot="1">
      <c r="A93" s="26" t="s">
        <v>96</v>
      </c>
      <c r="B93" s="70"/>
      <c r="C93" s="67"/>
      <c r="D93" s="67"/>
      <c r="E93" s="67"/>
    </row>
    <row r="94" spans="1:5" ht="17.25" thickBot="1">
      <c r="A94" s="26" t="s">
        <v>39</v>
      </c>
      <c r="B94" s="44"/>
      <c r="C94" s="44"/>
      <c r="D94" s="44"/>
      <c r="E94" s="44"/>
    </row>
    <row r="95" spans="1:5" ht="17.25" thickBot="1">
      <c r="A95" s="26" t="s">
        <v>97</v>
      </c>
      <c r="B95" s="44"/>
      <c r="C95" s="44"/>
      <c r="D95" s="44"/>
      <c r="E95" s="44"/>
    </row>
    <row r="96" spans="1:5" ht="33.75" thickBot="1">
      <c r="A96" s="26" t="s">
        <v>98</v>
      </c>
      <c r="B96" s="44"/>
      <c r="C96" s="44"/>
      <c r="D96" s="44"/>
      <c r="E96" s="44"/>
    </row>
    <row r="97" spans="1:5" ht="17.25" thickBot="1">
      <c r="A97" s="26" t="s">
        <v>99</v>
      </c>
      <c r="B97" s="44"/>
      <c r="C97" s="44"/>
      <c r="D97" s="44"/>
      <c r="E97" s="44"/>
    </row>
    <row r="98" spans="1:5" ht="17.25" thickBot="1">
      <c r="A98" s="26" t="s">
        <v>100</v>
      </c>
      <c r="B98" s="44"/>
      <c r="C98" s="44"/>
      <c r="D98" s="44"/>
      <c r="E98" s="44"/>
    </row>
    <row r="99" spans="1:5" ht="17.25" thickBot="1">
      <c r="A99" s="26" t="s">
        <v>101</v>
      </c>
      <c r="B99" s="44"/>
      <c r="C99" s="44"/>
      <c r="D99" s="44"/>
      <c r="E99" s="44"/>
    </row>
    <row r="100" spans="1:5" ht="17.25" thickBot="1">
      <c r="A100" s="26" t="s">
        <v>102</v>
      </c>
      <c r="B100" s="44"/>
      <c r="C100" s="44"/>
      <c r="D100" s="44"/>
      <c r="E100" s="44"/>
    </row>
    <row r="101" spans="1:5" ht="33.75" thickBot="1">
      <c r="A101" s="26" t="s">
        <v>103</v>
      </c>
      <c r="B101" s="44"/>
      <c r="C101" s="44"/>
      <c r="D101" s="44"/>
      <c r="E101" s="44"/>
    </row>
    <row r="102" spans="1:5" ht="17.25" thickBot="1">
      <c r="A102" s="26" t="s">
        <v>104</v>
      </c>
      <c r="B102" s="44"/>
      <c r="C102" s="44"/>
      <c r="D102" s="44"/>
      <c r="E102" s="44"/>
    </row>
    <row r="103" spans="1:5" ht="17.25" thickBot="1">
      <c r="A103" s="26" t="s">
        <v>105</v>
      </c>
      <c r="B103" s="44"/>
      <c r="C103" s="44"/>
      <c r="D103" s="44"/>
      <c r="E103" s="44"/>
    </row>
    <row r="104" spans="1:5" ht="33.75" thickBot="1">
      <c r="A104" s="26" t="s">
        <v>106</v>
      </c>
      <c r="B104" s="44"/>
      <c r="C104" s="44"/>
      <c r="D104" s="44"/>
      <c r="E104" s="44"/>
    </row>
    <row r="105" spans="1:5" ht="33.75" thickBot="1">
      <c r="A105" s="26" t="s">
        <v>107</v>
      </c>
      <c r="B105" s="44"/>
      <c r="C105" s="44"/>
      <c r="D105" s="44"/>
      <c r="E105" s="44"/>
    </row>
    <row r="106" spans="1:5" ht="33.75" thickBot="1">
      <c r="A106" s="26" t="s">
        <v>108</v>
      </c>
      <c r="B106" s="44"/>
      <c r="C106" s="44"/>
      <c r="D106" s="44"/>
      <c r="E106" s="44"/>
    </row>
    <row r="107" spans="1:5" ht="17.25" thickBot="1">
      <c r="A107" s="26" t="s">
        <v>109</v>
      </c>
      <c r="B107" s="44"/>
      <c r="C107" s="44"/>
      <c r="D107" s="44"/>
      <c r="E107" s="44"/>
    </row>
    <row r="108" spans="1:5" ht="17.25" thickBot="1">
      <c r="A108" s="26" t="s">
        <v>110</v>
      </c>
      <c r="B108" s="44"/>
      <c r="C108" s="44"/>
      <c r="D108" s="44"/>
      <c r="E108" s="44"/>
    </row>
    <row r="109" spans="1:5" ht="17.25" thickBot="1">
      <c r="A109" s="26" t="s">
        <v>111</v>
      </c>
      <c r="B109" s="44"/>
      <c r="C109" s="44"/>
      <c r="D109" s="44"/>
      <c r="E109" s="44"/>
    </row>
  </sheetData>
  <sheetProtection/>
  <mergeCells count="70">
    <mergeCell ref="B92:B93"/>
    <mergeCell ref="C92:C93"/>
    <mergeCell ref="D92:D93"/>
    <mergeCell ref="E92:E93"/>
    <mergeCell ref="B68:B69"/>
    <mergeCell ref="C68:C69"/>
    <mergeCell ref="D68:D69"/>
    <mergeCell ref="E68:E69"/>
    <mergeCell ref="B66:B67"/>
    <mergeCell ref="C66:C67"/>
    <mergeCell ref="D66:D67"/>
    <mergeCell ref="E66:E67"/>
    <mergeCell ref="B64:B65"/>
    <mergeCell ref="C64:C65"/>
    <mergeCell ref="D64:D65"/>
    <mergeCell ref="E64:E65"/>
    <mergeCell ref="B54:B56"/>
    <mergeCell ref="C54:C56"/>
    <mergeCell ref="D54:D56"/>
    <mergeCell ref="E54:E56"/>
    <mergeCell ref="B51:B52"/>
    <mergeCell ref="C51:C52"/>
    <mergeCell ref="D51:D52"/>
    <mergeCell ref="E51:E52"/>
    <mergeCell ref="B49:B50"/>
    <mergeCell ref="C49:C50"/>
    <mergeCell ref="D49:D50"/>
    <mergeCell ref="E49:E50"/>
    <mergeCell ref="B47:B48"/>
    <mergeCell ref="C47:C48"/>
    <mergeCell ref="D47:D48"/>
    <mergeCell ref="E47:E48"/>
    <mergeCell ref="B37:B38"/>
    <mergeCell ref="C37:C38"/>
    <mergeCell ref="D37:D38"/>
    <mergeCell ref="E37:E38"/>
    <mergeCell ref="B28:B29"/>
    <mergeCell ref="C28:C29"/>
    <mergeCell ref="D28:D29"/>
    <mergeCell ref="E28:E29"/>
    <mergeCell ref="B25:B27"/>
    <mergeCell ref="C25:C27"/>
    <mergeCell ref="D25:D27"/>
    <mergeCell ref="E25:E27"/>
    <mergeCell ref="B23:B24"/>
    <mergeCell ref="C23:C24"/>
    <mergeCell ref="D23:D24"/>
    <mergeCell ref="E23:E24"/>
    <mergeCell ref="B21:B22"/>
    <mergeCell ref="C21:C22"/>
    <mergeCell ref="D21:D22"/>
    <mergeCell ref="E21:E22"/>
    <mergeCell ref="B18:B19"/>
    <mergeCell ref="C18:C19"/>
    <mergeCell ref="D18:D19"/>
    <mergeCell ref="E18:E19"/>
    <mergeCell ref="B15:B17"/>
    <mergeCell ref="C15:C17"/>
    <mergeCell ref="D15:D17"/>
    <mergeCell ref="E15:E17"/>
    <mergeCell ref="B12:B13"/>
    <mergeCell ref="C12:C13"/>
    <mergeCell ref="D12:D13"/>
    <mergeCell ref="E12:E13"/>
    <mergeCell ref="B3:B5"/>
    <mergeCell ref="D3:E4"/>
    <mergeCell ref="B9:B10"/>
    <mergeCell ref="C9:C10"/>
    <mergeCell ref="D9:D10"/>
    <mergeCell ref="E9:E10"/>
  </mergeCells>
  <printOptions/>
  <pageMargins left="0.92" right="0.7" top="0.42" bottom="0.45" header="0.3" footer="0.3"/>
  <pageSetup fitToWidth="3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37.28125" style="0" customWidth="1"/>
    <col min="2" max="2" width="11.8515625" style="0" customWidth="1"/>
    <col min="3" max="3" width="15.140625" style="0" customWidth="1"/>
    <col min="4" max="4" width="16.28125" style="0" customWidth="1"/>
    <col min="5" max="5" width="16.8515625" style="0" customWidth="1"/>
    <col min="6" max="6" width="16.7109375" style="0" customWidth="1"/>
    <col min="7" max="7" width="17.421875" style="0" customWidth="1"/>
    <col min="8" max="8" width="14.421875" style="0" customWidth="1"/>
    <col min="12" max="12" width="12.8515625" style="0" bestFit="1" customWidth="1"/>
  </cols>
  <sheetData>
    <row r="1" ht="17.25" thickBot="1">
      <c r="A1" s="29" t="s">
        <v>112</v>
      </c>
    </row>
    <row r="2" spans="1:11" ht="16.5" thickBot="1">
      <c r="A2" s="74" t="s">
        <v>19</v>
      </c>
      <c r="B2" s="77" t="s">
        <v>113</v>
      </c>
      <c r="C2" s="80" t="s">
        <v>114</v>
      </c>
      <c r="D2" s="81"/>
      <c r="E2" s="82"/>
      <c r="F2" s="80" t="s">
        <v>115</v>
      </c>
      <c r="G2" s="81"/>
      <c r="H2" s="81"/>
      <c r="I2" s="81"/>
      <c r="J2" s="81"/>
      <c r="K2" s="82"/>
    </row>
    <row r="3" spans="1:11" ht="60.75" customHeight="1" thickBot="1">
      <c r="A3" s="75"/>
      <c r="B3" s="78"/>
      <c r="C3" s="77" t="s">
        <v>116</v>
      </c>
      <c r="D3" s="80" t="s">
        <v>23</v>
      </c>
      <c r="E3" s="82"/>
      <c r="F3" s="80" t="s">
        <v>117</v>
      </c>
      <c r="G3" s="81"/>
      <c r="H3" s="82"/>
      <c r="I3" s="80" t="s">
        <v>118</v>
      </c>
      <c r="J3" s="81"/>
      <c r="K3" s="82"/>
    </row>
    <row r="4" spans="1:11" ht="16.5" thickBot="1">
      <c r="A4" s="75"/>
      <c r="B4" s="78"/>
      <c r="C4" s="78"/>
      <c r="D4" s="77" t="s">
        <v>119</v>
      </c>
      <c r="E4" s="77" t="s">
        <v>120</v>
      </c>
      <c r="F4" s="77" t="s">
        <v>116</v>
      </c>
      <c r="G4" s="80" t="s">
        <v>23</v>
      </c>
      <c r="H4" s="82"/>
      <c r="I4" s="77" t="s">
        <v>116</v>
      </c>
      <c r="J4" s="80" t="s">
        <v>23</v>
      </c>
      <c r="K4" s="82"/>
    </row>
    <row r="5" spans="1:11" ht="72" customHeight="1" thickBot="1">
      <c r="A5" s="76"/>
      <c r="B5" s="79"/>
      <c r="C5" s="79"/>
      <c r="D5" s="79"/>
      <c r="E5" s="79"/>
      <c r="F5" s="79"/>
      <c r="G5" s="54" t="s">
        <v>119</v>
      </c>
      <c r="H5" s="54" t="s">
        <v>120</v>
      </c>
      <c r="I5" s="79"/>
      <c r="J5" s="54" t="s">
        <v>119</v>
      </c>
      <c r="K5" s="54" t="s">
        <v>120</v>
      </c>
    </row>
    <row r="6" spans="1:11" ht="17.25" thickBot="1">
      <c r="A6" s="19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</row>
    <row r="7" spans="1:11" ht="50.25" thickBot="1">
      <c r="A7" s="32" t="s">
        <v>121</v>
      </c>
      <c r="B7" s="56" t="s">
        <v>122</v>
      </c>
      <c r="C7" s="53">
        <f>90772.54+32.55+79857.91+1000</f>
        <v>171663</v>
      </c>
      <c r="D7" s="53"/>
      <c r="E7" s="53"/>
      <c r="F7" s="53">
        <f>90772.54+32.55+79857.91+1000</f>
        <v>171663</v>
      </c>
      <c r="G7" s="53"/>
      <c r="H7" s="53"/>
      <c r="I7" s="57"/>
      <c r="J7" s="57"/>
      <c r="K7" s="57"/>
    </row>
    <row r="8" spans="1:11" ht="17.25" thickBot="1">
      <c r="A8" s="34" t="s">
        <v>123</v>
      </c>
      <c r="B8" s="56" t="s">
        <v>122</v>
      </c>
      <c r="C8" s="53">
        <f aca="true" t="shared" si="0" ref="C8:H8">C10+C11+C12+C14+C16</f>
        <v>12906204.219999999</v>
      </c>
      <c r="D8" s="53">
        <f t="shared" si="0"/>
        <v>13006490.53492</v>
      </c>
      <c r="E8" s="53">
        <f t="shared" si="0"/>
        <v>13107501.139892198</v>
      </c>
      <c r="F8" s="53">
        <f t="shared" si="0"/>
        <v>12906204.219999999</v>
      </c>
      <c r="G8" s="53">
        <f t="shared" si="0"/>
        <v>13006490.53492</v>
      </c>
      <c r="H8" s="53">
        <f t="shared" si="0"/>
        <v>13107501.139892198</v>
      </c>
      <c r="I8" s="57"/>
      <c r="J8" s="57"/>
      <c r="K8" s="57"/>
    </row>
    <row r="9" spans="1:11" ht="17.25" thickBot="1">
      <c r="A9" s="32" t="s">
        <v>124</v>
      </c>
      <c r="B9" s="56" t="s">
        <v>122</v>
      </c>
      <c r="C9" s="53"/>
      <c r="D9" s="53"/>
      <c r="E9" s="53"/>
      <c r="F9" s="53"/>
      <c r="G9" s="53"/>
      <c r="H9" s="53"/>
      <c r="I9" s="57"/>
      <c r="J9" s="57"/>
      <c r="K9" s="57"/>
    </row>
    <row r="10" spans="1:12" ht="53.25" customHeight="1" thickBot="1">
      <c r="A10" s="26" t="s">
        <v>125</v>
      </c>
      <c r="B10" s="56" t="s">
        <v>122</v>
      </c>
      <c r="C10" s="53">
        <v>2683114.28</v>
      </c>
      <c r="D10" s="53">
        <f>C10*1.036</f>
        <v>2779706.39408</v>
      </c>
      <c r="E10" s="53">
        <f>D10*1.035</f>
        <v>2876996.1178727997</v>
      </c>
      <c r="F10" s="53">
        <v>2683114.28</v>
      </c>
      <c r="G10" s="53">
        <f>F10*1.036</f>
        <v>2779706.39408</v>
      </c>
      <c r="H10" s="53">
        <f>G10*1.035</f>
        <v>2876996.1178727997</v>
      </c>
      <c r="I10" s="57"/>
      <c r="J10" s="57"/>
      <c r="K10" s="57"/>
      <c r="L10" s="51"/>
    </row>
    <row r="11" spans="1:11" ht="36.75" customHeight="1" thickBot="1">
      <c r="A11" s="26" t="s">
        <v>126</v>
      </c>
      <c r="B11" s="56" t="s">
        <v>127</v>
      </c>
      <c r="C11" s="53">
        <v>9720268.17</v>
      </c>
      <c r="D11" s="53">
        <v>9720268.17</v>
      </c>
      <c r="E11" s="53">
        <v>9720268.17</v>
      </c>
      <c r="F11" s="53">
        <v>9720268.17</v>
      </c>
      <c r="G11" s="53">
        <v>9720268.17</v>
      </c>
      <c r="H11" s="53">
        <v>9720268.17</v>
      </c>
      <c r="I11" s="57"/>
      <c r="J11" s="57"/>
      <c r="K11" s="57"/>
    </row>
    <row r="12" spans="1:11" ht="53.25" customHeight="1" thickBot="1">
      <c r="A12" s="26" t="s">
        <v>128</v>
      </c>
      <c r="B12" s="56" t="s">
        <v>127</v>
      </c>
      <c r="C12" s="53">
        <v>102616.69</v>
      </c>
      <c r="D12" s="53">
        <f>C12*1.036</f>
        <v>106310.89084000001</v>
      </c>
      <c r="E12" s="53">
        <f>D12*1.035</f>
        <v>110031.7720194</v>
      </c>
      <c r="F12" s="53">
        <v>102616.69</v>
      </c>
      <c r="G12" s="53">
        <f>F12*1.036</f>
        <v>106310.89084000001</v>
      </c>
      <c r="H12" s="53">
        <f>G12*1.035</f>
        <v>110031.7720194</v>
      </c>
      <c r="I12" s="57"/>
      <c r="J12" s="57"/>
      <c r="K12" s="57"/>
    </row>
    <row r="13" spans="1:11" ht="33.75" thickBot="1">
      <c r="A13" s="26" t="s">
        <v>129</v>
      </c>
      <c r="B13" s="56" t="s">
        <v>127</v>
      </c>
      <c r="C13" s="53"/>
      <c r="D13" s="53"/>
      <c r="E13" s="53"/>
      <c r="F13" s="53"/>
      <c r="G13" s="53"/>
      <c r="H13" s="53"/>
      <c r="I13" s="57"/>
      <c r="J13" s="57"/>
      <c r="K13" s="57"/>
    </row>
    <row r="14" spans="1:11" ht="33.75" thickBot="1">
      <c r="A14" s="26" t="s">
        <v>130</v>
      </c>
      <c r="B14" s="56" t="s">
        <v>122</v>
      </c>
      <c r="C14" s="53">
        <v>230095.24</v>
      </c>
      <c r="D14" s="53">
        <v>230095.24</v>
      </c>
      <c r="E14" s="53">
        <v>230095.24</v>
      </c>
      <c r="F14" s="53">
        <v>230095.24</v>
      </c>
      <c r="G14" s="53">
        <v>230095.24</v>
      </c>
      <c r="H14" s="53">
        <v>230095.24</v>
      </c>
      <c r="I14" s="57"/>
      <c r="J14" s="57"/>
      <c r="K14" s="57"/>
    </row>
    <row r="15" spans="1:11" ht="17.25" thickBot="1">
      <c r="A15" s="26" t="s">
        <v>131</v>
      </c>
      <c r="B15" s="56" t="s">
        <v>122</v>
      </c>
      <c r="C15" s="53" t="s">
        <v>127</v>
      </c>
      <c r="D15" s="53"/>
      <c r="E15" s="53"/>
      <c r="F15" s="53"/>
      <c r="G15" s="53"/>
      <c r="H15" s="53"/>
      <c r="I15" s="57"/>
      <c r="J15" s="57"/>
      <c r="K15" s="57"/>
    </row>
    <row r="16" spans="1:11" ht="66">
      <c r="A16" s="27" t="s">
        <v>132</v>
      </c>
      <c r="B16" s="89" t="s">
        <v>122</v>
      </c>
      <c r="C16" s="83">
        <f aca="true" t="shared" si="1" ref="C16:H16">C20+C21</f>
        <v>170109.84</v>
      </c>
      <c r="D16" s="83">
        <f t="shared" si="1"/>
        <v>170109.84</v>
      </c>
      <c r="E16" s="83">
        <f t="shared" si="1"/>
        <v>170109.84</v>
      </c>
      <c r="F16" s="83">
        <f t="shared" si="1"/>
        <v>170109.84</v>
      </c>
      <c r="G16" s="83">
        <f t="shared" si="1"/>
        <v>170109.84</v>
      </c>
      <c r="H16" s="83">
        <f t="shared" si="1"/>
        <v>170109.84</v>
      </c>
      <c r="I16" s="86"/>
      <c r="J16" s="86"/>
      <c r="K16" s="86"/>
    </row>
    <row r="17" spans="1:11" ht="33">
      <c r="A17" s="27" t="s">
        <v>133</v>
      </c>
      <c r="B17" s="91"/>
      <c r="C17" s="84"/>
      <c r="D17" s="84"/>
      <c r="E17" s="84"/>
      <c r="F17" s="84"/>
      <c r="G17" s="84"/>
      <c r="H17" s="84"/>
      <c r="I17" s="87"/>
      <c r="J17" s="87"/>
      <c r="K17" s="87"/>
    </row>
    <row r="18" spans="1:11" ht="17.25" thickBot="1">
      <c r="A18" s="26" t="s">
        <v>134</v>
      </c>
      <c r="B18" s="90"/>
      <c r="C18" s="85"/>
      <c r="D18" s="85"/>
      <c r="E18" s="85"/>
      <c r="F18" s="85"/>
      <c r="G18" s="85"/>
      <c r="H18" s="85"/>
      <c r="I18" s="88"/>
      <c r="J18" s="88"/>
      <c r="K18" s="88"/>
    </row>
    <row r="19" spans="1:11" ht="17.25" thickBot="1">
      <c r="A19" s="26" t="s">
        <v>124</v>
      </c>
      <c r="B19" s="56" t="s">
        <v>122</v>
      </c>
      <c r="C19" s="53"/>
      <c r="D19" s="53"/>
      <c r="E19" s="53"/>
      <c r="F19" s="53"/>
      <c r="G19" s="53"/>
      <c r="H19" s="53"/>
      <c r="I19" s="57"/>
      <c r="J19" s="57"/>
      <c r="K19" s="57"/>
    </row>
    <row r="20" spans="1:11" ht="33.75" thickBot="1">
      <c r="A20" s="26" t="s">
        <v>252</v>
      </c>
      <c r="B20" s="56" t="s">
        <v>122</v>
      </c>
      <c r="C20" s="53">
        <v>113149.84</v>
      </c>
      <c r="D20" s="53">
        <v>113149.84</v>
      </c>
      <c r="E20" s="53">
        <v>113149.84</v>
      </c>
      <c r="F20" s="53">
        <v>113149.84</v>
      </c>
      <c r="G20" s="53">
        <v>113149.84</v>
      </c>
      <c r="H20" s="53">
        <v>113149.84</v>
      </c>
      <c r="I20" s="57"/>
      <c r="J20" s="57"/>
      <c r="K20" s="57"/>
    </row>
    <row r="21" spans="1:11" ht="33.75" thickBot="1">
      <c r="A21" s="26" t="s">
        <v>253</v>
      </c>
      <c r="B21" s="56" t="s">
        <v>122</v>
      </c>
      <c r="C21" s="53">
        <v>56960</v>
      </c>
      <c r="D21" s="53">
        <v>56960</v>
      </c>
      <c r="E21" s="53">
        <v>56960</v>
      </c>
      <c r="F21" s="53">
        <v>56960</v>
      </c>
      <c r="G21" s="53">
        <v>56960</v>
      </c>
      <c r="H21" s="53">
        <v>56960</v>
      </c>
      <c r="I21" s="57"/>
      <c r="J21" s="57"/>
      <c r="K21" s="57"/>
    </row>
    <row r="22" spans="1:11" ht="33">
      <c r="A22" s="27" t="s">
        <v>135</v>
      </c>
      <c r="B22" s="89" t="s">
        <v>122</v>
      </c>
      <c r="C22" s="83"/>
      <c r="D22" s="83"/>
      <c r="E22" s="83"/>
      <c r="F22" s="83"/>
      <c r="G22" s="83"/>
      <c r="H22" s="83"/>
      <c r="I22" s="86"/>
      <c r="J22" s="86"/>
      <c r="K22" s="86"/>
    </row>
    <row r="23" spans="1:11" ht="17.25" thickBot="1">
      <c r="A23" s="26" t="s">
        <v>136</v>
      </c>
      <c r="B23" s="90"/>
      <c r="C23" s="85"/>
      <c r="D23" s="85"/>
      <c r="E23" s="85"/>
      <c r="F23" s="85"/>
      <c r="G23" s="85"/>
      <c r="H23" s="85"/>
      <c r="I23" s="88"/>
      <c r="J23" s="88"/>
      <c r="K23" s="88"/>
    </row>
    <row r="24" spans="1:11" ht="17.25" thickBot="1">
      <c r="A24" s="32" t="s">
        <v>124</v>
      </c>
      <c r="B24" s="56" t="s">
        <v>122</v>
      </c>
      <c r="C24" s="53"/>
      <c r="D24" s="53"/>
      <c r="E24" s="53"/>
      <c r="F24" s="53"/>
      <c r="G24" s="53"/>
      <c r="H24" s="53"/>
      <c r="I24" s="57"/>
      <c r="J24" s="57"/>
      <c r="K24" s="57"/>
    </row>
    <row r="25" spans="1:11" ht="33.75" thickBot="1">
      <c r="A25" s="26" t="s">
        <v>137</v>
      </c>
      <c r="B25" s="56" t="s">
        <v>122</v>
      </c>
      <c r="C25" s="53" t="s">
        <v>127</v>
      </c>
      <c r="D25" s="53"/>
      <c r="E25" s="53"/>
      <c r="F25" s="53"/>
      <c r="G25" s="53"/>
      <c r="H25" s="53"/>
      <c r="I25" s="57"/>
      <c r="J25" s="57"/>
      <c r="K25" s="57"/>
    </row>
    <row r="26" spans="1:11" ht="17.25" thickBot="1">
      <c r="A26" s="34" t="s">
        <v>138</v>
      </c>
      <c r="B26" s="56">
        <v>900</v>
      </c>
      <c r="C26" s="53">
        <f aca="true" t="shared" si="2" ref="C26:H26">C28+C36+C47+C51+C56+C57</f>
        <v>13077867.220000003</v>
      </c>
      <c r="D26" s="53">
        <f t="shared" si="2"/>
        <v>13181422.51816</v>
      </c>
      <c r="E26" s="53">
        <f t="shared" si="2"/>
        <v>13285725.715695601</v>
      </c>
      <c r="F26" s="53">
        <f t="shared" si="2"/>
        <v>13077867.220000003</v>
      </c>
      <c r="G26" s="53">
        <f t="shared" si="2"/>
        <v>13181422.51816</v>
      </c>
      <c r="H26" s="53">
        <f t="shared" si="2"/>
        <v>13285725.715695601</v>
      </c>
      <c r="I26" s="57"/>
      <c r="J26" s="57"/>
      <c r="K26" s="57"/>
    </row>
    <row r="27" spans="1:11" ht="17.25" thickBot="1">
      <c r="A27" s="32" t="s">
        <v>124</v>
      </c>
      <c r="B27" s="56"/>
      <c r="C27" s="53"/>
      <c r="D27" s="53"/>
      <c r="E27" s="53"/>
      <c r="F27" s="53"/>
      <c r="G27" s="53"/>
      <c r="H27" s="53"/>
      <c r="I27" s="57"/>
      <c r="J27" s="57"/>
      <c r="K27" s="57"/>
    </row>
    <row r="28" spans="1:11" ht="33">
      <c r="A28" s="27" t="s">
        <v>139</v>
      </c>
      <c r="B28" s="89">
        <v>210</v>
      </c>
      <c r="C28" s="83">
        <f aca="true" t="shared" si="3" ref="C28:H28">C31+C33+C34+C32+C35</f>
        <v>10030221.32</v>
      </c>
      <c r="D28" s="83">
        <f t="shared" si="3"/>
        <v>10030221.32</v>
      </c>
      <c r="E28" s="83">
        <f t="shared" si="3"/>
        <v>10030221.32</v>
      </c>
      <c r="F28" s="83">
        <f t="shared" si="3"/>
        <v>10030221.32</v>
      </c>
      <c r="G28" s="83">
        <f t="shared" si="3"/>
        <v>10030221.32</v>
      </c>
      <c r="H28" s="83">
        <f t="shared" si="3"/>
        <v>10030221.32</v>
      </c>
      <c r="I28" s="86"/>
      <c r="J28" s="86"/>
      <c r="K28" s="86"/>
    </row>
    <row r="29" spans="1:11" ht="17.25" thickBot="1">
      <c r="A29" s="26" t="s">
        <v>140</v>
      </c>
      <c r="B29" s="90"/>
      <c r="C29" s="85"/>
      <c r="D29" s="85"/>
      <c r="E29" s="85"/>
      <c r="F29" s="85"/>
      <c r="G29" s="85"/>
      <c r="H29" s="85"/>
      <c r="I29" s="88"/>
      <c r="J29" s="88"/>
      <c r="K29" s="88"/>
    </row>
    <row r="30" spans="1:11" ht="17.25" thickBot="1">
      <c r="A30" s="32" t="s">
        <v>141</v>
      </c>
      <c r="B30" s="56"/>
      <c r="C30" s="53"/>
      <c r="D30" s="53"/>
      <c r="E30" s="53"/>
      <c r="F30" s="53"/>
      <c r="G30" s="53"/>
      <c r="H30" s="53"/>
      <c r="I30" s="57"/>
      <c r="J30" s="57"/>
      <c r="K30" s="57"/>
    </row>
    <row r="31" spans="1:11" ht="17.25" thickBot="1">
      <c r="A31" s="32" t="s">
        <v>142</v>
      </c>
      <c r="B31" s="56">
        <v>211</v>
      </c>
      <c r="C31" s="53">
        <v>7545501.68</v>
      </c>
      <c r="D31" s="53">
        <v>7545501.68</v>
      </c>
      <c r="E31" s="53">
        <v>7545501.68</v>
      </c>
      <c r="F31" s="53">
        <v>7545501.68</v>
      </c>
      <c r="G31" s="53">
        <v>7545501.68</v>
      </c>
      <c r="H31" s="53">
        <v>7545501.68</v>
      </c>
      <c r="I31" s="57"/>
      <c r="J31" s="57"/>
      <c r="K31" s="57"/>
    </row>
    <row r="32" spans="1:11" ht="33.75" thickBot="1">
      <c r="A32" s="32" t="s">
        <v>249</v>
      </c>
      <c r="B32" s="56">
        <v>211</v>
      </c>
      <c r="C32" s="53">
        <v>186423.24</v>
      </c>
      <c r="D32" s="53">
        <v>186423.24</v>
      </c>
      <c r="E32" s="53">
        <v>186423.24</v>
      </c>
      <c r="F32" s="53">
        <v>186423.24</v>
      </c>
      <c r="G32" s="53">
        <v>186423.24</v>
      </c>
      <c r="H32" s="53">
        <v>186423.24</v>
      </c>
      <c r="I32" s="57"/>
      <c r="J32" s="57"/>
      <c r="K32" s="57"/>
    </row>
    <row r="33" spans="1:11" ht="17.25" thickBot="1">
      <c r="A33" s="32" t="s">
        <v>143</v>
      </c>
      <c r="B33" s="56">
        <v>212</v>
      </c>
      <c r="C33" s="53">
        <v>1380</v>
      </c>
      <c r="D33" s="53">
        <v>1380</v>
      </c>
      <c r="E33" s="53">
        <v>1380</v>
      </c>
      <c r="F33" s="53">
        <v>1380</v>
      </c>
      <c r="G33" s="53">
        <v>1380</v>
      </c>
      <c r="H33" s="53">
        <v>1380</v>
      </c>
      <c r="I33" s="57"/>
      <c r="J33" s="57"/>
      <c r="K33" s="57"/>
    </row>
    <row r="34" spans="1:11" ht="33.75" thickBot="1">
      <c r="A34" s="26" t="s">
        <v>144</v>
      </c>
      <c r="B34" s="56">
        <v>213</v>
      </c>
      <c r="C34" s="53">
        <v>2253244.4</v>
      </c>
      <c r="D34" s="53">
        <v>2253244.4</v>
      </c>
      <c r="E34" s="53">
        <v>2253244.4</v>
      </c>
      <c r="F34" s="53">
        <v>2253244.4</v>
      </c>
      <c r="G34" s="53">
        <v>2253244.4</v>
      </c>
      <c r="H34" s="53">
        <v>2253244.4</v>
      </c>
      <c r="I34" s="57"/>
      <c r="J34" s="57"/>
      <c r="K34" s="57"/>
    </row>
    <row r="35" spans="1:11" ht="33.75" thickBot="1">
      <c r="A35" s="26" t="s">
        <v>250</v>
      </c>
      <c r="B35" s="56">
        <v>213</v>
      </c>
      <c r="C35" s="53">
        <v>43672</v>
      </c>
      <c r="D35" s="53">
        <v>43672</v>
      </c>
      <c r="E35" s="53">
        <v>43672</v>
      </c>
      <c r="F35" s="53">
        <v>43672</v>
      </c>
      <c r="G35" s="53">
        <v>43672</v>
      </c>
      <c r="H35" s="53">
        <v>43672</v>
      </c>
      <c r="I35" s="57"/>
      <c r="J35" s="57"/>
      <c r="K35" s="57"/>
    </row>
    <row r="36" spans="1:11" ht="17.25" thickBot="1">
      <c r="A36" s="26" t="s">
        <v>145</v>
      </c>
      <c r="B36" s="56">
        <v>220</v>
      </c>
      <c r="C36" s="53">
        <f aca="true" t="shared" si="4" ref="C36:H36">C38+C39+C40+C42+C43+C45+C46+C41+C44</f>
        <v>2200744.65</v>
      </c>
      <c r="D36" s="53">
        <f t="shared" si="4"/>
        <v>2274771.58752</v>
      </c>
      <c r="E36" s="53">
        <f t="shared" si="4"/>
        <v>2349333.1640332</v>
      </c>
      <c r="F36" s="53">
        <f t="shared" si="4"/>
        <v>2200744.65</v>
      </c>
      <c r="G36" s="53">
        <f t="shared" si="4"/>
        <v>2274771.58752</v>
      </c>
      <c r="H36" s="53">
        <f t="shared" si="4"/>
        <v>2349333.1640332</v>
      </c>
      <c r="I36" s="57"/>
      <c r="J36" s="57"/>
      <c r="K36" s="57"/>
    </row>
    <row r="37" spans="1:11" ht="17.25" thickBot="1">
      <c r="A37" s="26" t="s">
        <v>146</v>
      </c>
      <c r="B37" s="56"/>
      <c r="C37" s="53"/>
      <c r="D37" s="53"/>
      <c r="E37" s="53"/>
      <c r="F37" s="53"/>
      <c r="G37" s="53"/>
      <c r="H37" s="53"/>
      <c r="I37" s="57"/>
      <c r="J37" s="57"/>
      <c r="K37" s="57"/>
    </row>
    <row r="38" spans="1:11" ht="17.25" thickBot="1">
      <c r="A38" s="32" t="s">
        <v>147</v>
      </c>
      <c r="B38" s="56">
        <v>221</v>
      </c>
      <c r="C38" s="53">
        <v>55000</v>
      </c>
      <c r="D38" s="53">
        <f>C38*1.036</f>
        <v>56980</v>
      </c>
      <c r="E38" s="53">
        <f>D38*1.035</f>
        <v>58974.299999999996</v>
      </c>
      <c r="F38" s="53">
        <v>55000</v>
      </c>
      <c r="G38" s="53">
        <f>F38*1.036</f>
        <v>56980</v>
      </c>
      <c r="H38" s="53">
        <f>G38*1.035</f>
        <v>58974.299999999996</v>
      </c>
      <c r="I38" s="57"/>
      <c r="J38" s="57"/>
      <c r="K38" s="57"/>
    </row>
    <row r="39" spans="1:11" ht="17.25" thickBot="1">
      <c r="A39" s="32" t="s">
        <v>148</v>
      </c>
      <c r="B39" s="56">
        <v>222</v>
      </c>
      <c r="C39" s="53">
        <v>9600</v>
      </c>
      <c r="D39" s="53">
        <f>C39*1.036</f>
        <v>9945.6</v>
      </c>
      <c r="E39" s="53">
        <f>D39*1.035</f>
        <v>10293.696</v>
      </c>
      <c r="F39" s="53">
        <v>9600</v>
      </c>
      <c r="G39" s="53">
        <f>F39*1.036</f>
        <v>9945.6</v>
      </c>
      <c r="H39" s="53">
        <f>G39*1.035</f>
        <v>10293.696</v>
      </c>
      <c r="I39" s="57"/>
      <c r="J39" s="57"/>
      <c r="K39" s="57"/>
    </row>
    <row r="40" spans="1:11" ht="17.25" thickBot="1">
      <c r="A40" s="32" t="s">
        <v>149</v>
      </c>
      <c r="B40" s="56">
        <v>223</v>
      </c>
      <c r="C40" s="53">
        <v>949977.84</v>
      </c>
      <c r="D40" s="53">
        <f>C40*1.036</f>
        <v>984177.04224</v>
      </c>
      <c r="E40" s="53">
        <f>D40*1.035</f>
        <v>1018623.2387183999</v>
      </c>
      <c r="F40" s="53">
        <v>949977.84</v>
      </c>
      <c r="G40" s="53">
        <f>F40*1.036</f>
        <v>984177.04224</v>
      </c>
      <c r="H40" s="53">
        <f>G40*1.035</f>
        <v>1018623.2387183999</v>
      </c>
      <c r="I40" s="57"/>
      <c r="J40" s="57"/>
      <c r="K40" s="57"/>
    </row>
    <row r="41" spans="1:11" ht="50.25" thickBot="1">
      <c r="A41" s="32" t="s">
        <v>251</v>
      </c>
      <c r="B41" s="56">
        <v>223</v>
      </c>
      <c r="C41" s="53">
        <v>113149.84</v>
      </c>
      <c r="D41" s="53">
        <v>113149.84</v>
      </c>
      <c r="E41" s="53">
        <v>113149.84</v>
      </c>
      <c r="F41" s="53">
        <v>113149.84</v>
      </c>
      <c r="G41" s="53">
        <v>113149.84</v>
      </c>
      <c r="H41" s="53">
        <v>113149.84</v>
      </c>
      <c r="I41" s="57"/>
      <c r="J41" s="57"/>
      <c r="K41" s="57"/>
    </row>
    <row r="42" spans="1:11" ht="33.75" thickBot="1">
      <c r="A42" s="26" t="s">
        <v>150</v>
      </c>
      <c r="B42" s="56">
        <v>224</v>
      </c>
      <c r="C42" s="53"/>
      <c r="D42" s="53"/>
      <c r="E42" s="53"/>
      <c r="F42" s="53"/>
      <c r="G42" s="53"/>
      <c r="H42" s="53"/>
      <c r="I42" s="57"/>
      <c r="J42" s="57"/>
      <c r="K42" s="57"/>
    </row>
    <row r="43" spans="1:11" ht="33.75" thickBot="1">
      <c r="A43" s="26" t="s">
        <v>254</v>
      </c>
      <c r="B43" s="56">
        <v>225</v>
      </c>
      <c r="C43" s="53">
        <v>901205.98</v>
      </c>
      <c r="D43" s="53">
        <f>C43*1.036</f>
        <v>933649.39528</v>
      </c>
      <c r="E43" s="53">
        <f>D43*1.035</f>
        <v>966327.1241148</v>
      </c>
      <c r="F43" s="53">
        <v>901205.98</v>
      </c>
      <c r="G43" s="53">
        <f>F43*1.036</f>
        <v>933649.39528</v>
      </c>
      <c r="H43" s="53">
        <f>G43*1.035</f>
        <v>966327.1241148</v>
      </c>
      <c r="I43" s="57"/>
      <c r="J43" s="57"/>
      <c r="K43" s="57"/>
    </row>
    <row r="44" spans="1:11" ht="50.25" thickBot="1">
      <c r="A44" s="26" t="s">
        <v>260</v>
      </c>
      <c r="B44" s="56">
        <v>225</v>
      </c>
      <c r="C44" s="53">
        <v>31290.99</v>
      </c>
      <c r="D44" s="53">
        <v>31290.99</v>
      </c>
      <c r="E44" s="53">
        <v>31290.99</v>
      </c>
      <c r="F44" s="53">
        <v>31290.99</v>
      </c>
      <c r="G44" s="53">
        <v>31290.99</v>
      </c>
      <c r="H44" s="53">
        <v>31290.99</v>
      </c>
      <c r="I44" s="57"/>
      <c r="J44" s="57"/>
      <c r="K44" s="57"/>
    </row>
    <row r="45" spans="1:11" ht="33.75" thickBot="1">
      <c r="A45" s="32" t="s">
        <v>151</v>
      </c>
      <c r="B45" s="56">
        <v>226</v>
      </c>
      <c r="C45" s="53">
        <v>118520</v>
      </c>
      <c r="D45" s="53">
        <f>C45*1.036</f>
        <v>122786.72</v>
      </c>
      <c r="E45" s="53">
        <f>D45*1.035</f>
        <v>127084.25519999999</v>
      </c>
      <c r="F45" s="53">
        <v>118520</v>
      </c>
      <c r="G45" s="53">
        <f>F45*1.036</f>
        <v>122786.72</v>
      </c>
      <c r="H45" s="53">
        <f>G45*1.035</f>
        <v>127084.25519999999</v>
      </c>
      <c r="I45" s="57"/>
      <c r="J45" s="57"/>
      <c r="K45" s="57"/>
    </row>
    <row r="46" spans="1:11" ht="33.75" thickBot="1">
      <c r="A46" s="32" t="s">
        <v>152</v>
      </c>
      <c r="B46" s="56">
        <v>226</v>
      </c>
      <c r="C46" s="53">
        <v>22000</v>
      </c>
      <c r="D46" s="53">
        <f>C46*1.036</f>
        <v>22792</v>
      </c>
      <c r="E46" s="53">
        <f>D46*1.035</f>
        <v>23589.719999999998</v>
      </c>
      <c r="F46" s="53">
        <v>22000</v>
      </c>
      <c r="G46" s="53">
        <f>F46*1.036</f>
        <v>22792</v>
      </c>
      <c r="H46" s="53">
        <f>G46*1.035</f>
        <v>23589.719999999998</v>
      </c>
      <c r="I46" s="57"/>
      <c r="J46" s="57"/>
      <c r="K46" s="57"/>
    </row>
    <row r="47" spans="1:11" ht="33.75" thickBot="1">
      <c r="A47" s="32" t="s">
        <v>153</v>
      </c>
      <c r="B47" s="56">
        <v>240</v>
      </c>
      <c r="C47" s="53">
        <f aca="true" t="shared" si="5" ref="C47:H47">C49</f>
        <v>0</v>
      </c>
      <c r="D47" s="53">
        <f t="shared" si="5"/>
        <v>0</v>
      </c>
      <c r="E47" s="53">
        <f t="shared" si="5"/>
        <v>0</v>
      </c>
      <c r="F47" s="53">
        <f t="shared" si="5"/>
        <v>0</v>
      </c>
      <c r="G47" s="53">
        <f t="shared" si="5"/>
        <v>0</v>
      </c>
      <c r="H47" s="53">
        <f t="shared" si="5"/>
        <v>0</v>
      </c>
      <c r="I47" s="57"/>
      <c r="J47" s="57"/>
      <c r="K47" s="57"/>
    </row>
    <row r="48" spans="1:11" ht="17.25" thickBot="1">
      <c r="A48" s="32" t="s">
        <v>146</v>
      </c>
      <c r="B48" s="56"/>
      <c r="C48" s="53"/>
      <c r="D48" s="53"/>
      <c r="E48" s="53"/>
      <c r="F48" s="53"/>
      <c r="G48" s="53"/>
      <c r="H48" s="53"/>
      <c r="I48" s="57"/>
      <c r="J48" s="57"/>
      <c r="K48" s="57"/>
    </row>
    <row r="49" spans="1:11" ht="33">
      <c r="A49" s="27" t="s">
        <v>154</v>
      </c>
      <c r="B49" s="89">
        <v>241</v>
      </c>
      <c r="C49" s="83"/>
      <c r="D49" s="83"/>
      <c r="E49" s="83"/>
      <c r="F49" s="83"/>
      <c r="G49" s="83"/>
      <c r="H49" s="83"/>
      <c r="I49" s="86"/>
      <c r="J49" s="86"/>
      <c r="K49" s="86"/>
    </row>
    <row r="50" spans="1:11" ht="17.25" thickBot="1">
      <c r="A50" s="26" t="s">
        <v>155</v>
      </c>
      <c r="B50" s="90"/>
      <c r="C50" s="85"/>
      <c r="D50" s="85"/>
      <c r="E50" s="85"/>
      <c r="F50" s="85"/>
      <c r="G50" s="85"/>
      <c r="H50" s="85"/>
      <c r="I50" s="88"/>
      <c r="J50" s="88"/>
      <c r="K50" s="88"/>
    </row>
    <row r="51" spans="1:11" ht="17.25" thickBot="1">
      <c r="A51" s="26" t="s">
        <v>156</v>
      </c>
      <c r="B51" s="56">
        <v>260</v>
      </c>
      <c r="C51" s="53">
        <f aca="true" t="shared" si="6" ref="C51:H51">C53+C54</f>
        <v>0</v>
      </c>
      <c r="D51" s="53">
        <f t="shared" si="6"/>
        <v>0</v>
      </c>
      <c r="E51" s="53">
        <f t="shared" si="6"/>
        <v>0</v>
      </c>
      <c r="F51" s="53">
        <f t="shared" si="6"/>
        <v>0</v>
      </c>
      <c r="G51" s="53">
        <f t="shared" si="6"/>
        <v>0</v>
      </c>
      <c r="H51" s="53">
        <f t="shared" si="6"/>
        <v>0</v>
      </c>
      <c r="I51" s="57"/>
      <c r="J51" s="57"/>
      <c r="K51" s="57"/>
    </row>
    <row r="52" spans="1:11" ht="17.25" thickBot="1">
      <c r="A52" s="32" t="s">
        <v>146</v>
      </c>
      <c r="B52" s="56"/>
      <c r="C52" s="53"/>
      <c r="D52" s="53"/>
      <c r="E52" s="53"/>
      <c r="F52" s="53"/>
      <c r="G52" s="53"/>
      <c r="H52" s="53"/>
      <c r="I52" s="57"/>
      <c r="J52" s="57"/>
      <c r="K52" s="57"/>
    </row>
    <row r="53" spans="1:11" ht="33.75" thickBot="1">
      <c r="A53" s="26" t="s">
        <v>157</v>
      </c>
      <c r="B53" s="56">
        <v>262</v>
      </c>
      <c r="C53" s="53"/>
      <c r="D53" s="53"/>
      <c r="E53" s="53"/>
      <c r="F53" s="53"/>
      <c r="G53" s="53"/>
      <c r="H53" s="53"/>
      <c r="I53" s="57"/>
      <c r="J53" s="57"/>
      <c r="K53" s="57"/>
    </row>
    <row r="54" spans="1:11" ht="33">
      <c r="A54" s="27" t="s">
        <v>158</v>
      </c>
      <c r="B54" s="89">
        <v>263</v>
      </c>
      <c r="C54" s="83"/>
      <c r="D54" s="83"/>
      <c r="E54" s="83"/>
      <c r="F54" s="83"/>
      <c r="G54" s="83"/>
      <c r="H54" s="83"/>
      <c r="I54" s="86"/>
      <c r="J54" s="86"/>
      <c r="K54" s="86"/>
    </row>
    <row r="55" spans="1:11" ht="33.75" thickBot="1">
      <c r="A55" s="26" t="s">
        <v>159</v>
      </c>
      <c r="B55" s="90"/>
      <c r="C55" s="85"/>
      <c r="D55" s="85"/>
      <c r="E55" s="85"/>
      <c r="F55" s="85"/>
      <c r="G55" s="85"/>
      <c r="H55" s="85"/>
      <c r="I55" s="88"/>
      <c r="J55" s="88"/>
      <c r="K55" s="88"/>
    </row>
    <row r="56" spans="1:11" ht="33.75" thickBot="1">
      <c r="A56" s="32" t="s">
        <v>255</v>
      </c>
      <c r="B56" s="56">
        <v>290</v>
      </c>
      <c r="C56" s="53">
        <f>4235+171075.46</f>
        <v>175310.46</v>
      </c>
      <c r="D56" s="53">
        <f>C56*1.036</f>
        <v>181621.63655999998</v>
      </c>
      <c r="E56" s="53">
        <f>D56*1.035</f>
        <v>187978.39383959997</v>
      </c>
      <c r="F56" s="53">
        <f>4235+171075.46</f>
        <v>175310.46</v>
      </c>
      <c r="G56" s="53">
        <f>F56*1.036</f>
        <v>181621.63655999998</v>
      </c>
      <c r="H56" s="53">
        <f>G56*1.035</f>
        <v>187978.39383959997</v>
      </c>
      <c r="I56" s="57"/>
      <c r="J56" s="57"/>
      <c r="K56" s="57"/>
    </row>
    <row r="57" spans="1:11" ht="33.75" thickBot="1">
      <c r="A57" s="32" t="s">
        <v>160</v>
      </c>
      <c r="B57" s="56">
        <v>300</v>
      </c>
      <c r="C57" s="53">
        <f aca="true" t="shared" si="7" ref="C57:H57">C59+C60+C62+C63+C64+C65+C61</f>
        <v>671590.79</v>
      </c>
      <c r="D57" s="53">
        <f t="shared" si="7"/>
        <v>694807.97408</v>
      </c>
      <c r="E57" s="53">
        <f t="shared" si="7"/>
        <v>718192.8378228</v>
      </c>
      <c r="F57" s="53">
        <f t="shared" si="7"/>
        <v>671590.79</v>
      </c>
      <c r="G57" s="53">
        <f t="shared" si="7"/>
        <v>694807.97408</v>
      </c>
      <c r="H57" s="53">
        <f t="shared" si="7"/>
        <v>718192.8378228</v>
      </c>
      <c r="I57" s="57"/>
      <c r="J57" s="57"/>
      <c r="K57" s="57"/>
    </row>
    <row r="58" spans="1:11" ht="17.25" thickBot="1">
      <c r="A58" s="32" t="s">
        <v>146</v>
      </c>
      <c r="B58" s="56"/>
      <c r="C58" s="53"/>
      <c r="D58" s="53"/>
      <c r="E58" s="53"/>
      <c r="F58" s="53"/>
      <c r="G58" s="53"/>
      <c r="H58" s="53"/>
      <c r="I58" s="57"/>
      <c r="J58" s="57"/>
      <c r="K58" s="57"/>
    </row>
    <row r="59" spans="1:11" ht="33.75" thickBot="1">
      <c r="A59" s="32" t="s">
        <v>256</v>
      </c>
      <c r="B59" s="56">
        <v>310</v>
      </c>
      <c r="C59" s="53">
        <v>258500</v>
      </c>
      <c r="D59" s="53">
        <f>C59*1.036</f>
        <v>267806</v>
      </c>
      <c r="E59" s="53">
        <f>D59*1.035</f>
        <v>277179.20999999996</v>
      </c>
      <c r="F59" s="53">
        <v>258500</v>
      </c>
      <c r="G59" s="53">
        <f>F59*1.036</f>
        <v>267806</v>
      </c>
      <c r="H59" s="53">
        <f>G59*1.035</f>
        <v>277179.20999999996</v>
      </c>
      <c r="I59" s="57"/>
      <c r="J59" s="57"/>
      <c r="K59" s="57"/>
    </row>
    <row r="60" spans="1:11" ht="33.75" thickBot="1">
      <c r="A60" s="32" t="s">
        <v>161</v>
      </c>
      <c r="B60" s="56">
        <v>310</v>
      </c>
      <c r="C60" s="53">
        <v>0</v>
      </c>
      <c r="D60" s="53">
        <f>C60*1.036</f>
        <v>0</v>
      </c>
      <c r="E60" s="53">
        <f>D60*1.035</f>
        <v>0</v>
      </c>
      <c r="F60" s="53">
        <f>E60*1.036</f>
        <v>0</v>
      </c>
      <c r="G60" s="53">
        <f>F60*1.036</f>
        <v>0</v>
      </c>
      <c r="H60" s="53">
        <f>G60*1.035</f>
        <v>0</v>
      </c>
      <c r="I60" s="57"/>
      <c r="J60" s="57"/>
      <c r="K60" s="57"/>
    </row>
    <row r="61" spans="1:11" ht="50.25" thickBot="1">
      <c r="A61" s="32" t="s">
        <v>261</v>
      </c>
      <c r="B61" s="56">
        <v>310</v>
      </c>
      <c r="C61" s="53">
        <v>26669.01</v>
      </c>
      <c r="D61" s="53">
        <v>26669.01</v>
      </c>
      <c r="E61" s="53">
        <v>26669.01</v>
      </c>
      <c r="F61" s="53">
        <v>26669.01</v>
      </c>
      <c r="G61" s="53">
        <v>26669.01</v>
      </c>
      <c r="H61" s="53">
        <v>26669.01</v>
      </c>
      <c r="I61" s="57"/>
      <c r="J61" s="57"/>
      <c r="K61" s="57"/>
    </row>
    <row r="62" spans="1:11" ht="33.75" thickBot="1">
      <c r="A62" s="32" t="s">
        <v>162</v>
      </c>
      <c r="B62" s="56">
        <v>320</v>
      </c>
      <c r="C62" s="53"/>
      <c r="D62" s="53"/>
      <c r="E62" s="53"/>
      <c r="F62" s="53"/>
      <c r="G62" s="53"/>
      <c r="H62" s="53"/>
      <c r="I62" s="57"/>
      <c r="J62" s="57"/>
      <c r="K62" s="57"/>
    </row>
    <row r="63" spans="1:11" ht="33.75" thickBot="1">
      <c r="A63" s="32" t="s">
        <v>163</v>
      </c>
      <c r="B63" s="56">
        <v>330</v>
      </c>
      <c r="C63" s="53"/>
      <c r="D63" s="53"/>
      <c r="E63" s="53"/>
      <c r="F63" s="53"/>
      <c r="G63" s="53"/>
      <c r="H63" s="53"/>
      <c r="I63" s="57"/>
      <c r="J63" s="57"/>
      <c r="K63" s="57"/>
    </row>
    <row r="64" spans="1:11" ht="52.5" customHeight="1" thickBot="1">
      <c r="A64" s="32" t="s">
        <v>164</v>
      </c>
      <c r="B64" s="56">
        <v>340</v>
      </c>
      <c r="C64" s="53">
        <v>360772.54</v>
      </c>
      <c r="D64" s="53">
        <f>C64*1.036</f>
        <v>373760.35144</v>
      </c>
      <c r="E64" s="53">
        <f>D64*1.035</f>
        <v>386841.9637404</v>
      </c>
      <c r="F64" s="53">
        <v>360772.54</v>
      </c>
      <c r="G64" s="53">
        <f>F64*1.036</f>
        <v>373760.35144</v>
      </c>
      <c r="H64" s="53">
        <f>G64*1.035</f>
        <v>386841.9637404</v>
      </c>
      <c r="I64" s="57"/>
      <c r="J64" s="57"/>
      <c r="K64" s="57"/>
    </row>
    <row r="65" spans="1:11" ht="50.25" thickBot="1">
      <c r="A65" s="32" t="s">
        <v>165</v>
      </c>
      <c r="B65" s="56">
        <v>340</v>
      </c>
      <c r="C65" s="53">
        <v>25649.24</v>
      </c>
      <c r="D65" s="53">
        <f>C65*1.036</f>
        <v>26572.612640000003</v>
      </c>
      <c r="E65" s="53">
        <f>D65*1.035</f>
        <v>27502.6540824</v>
      </c>
      <c r="F65" s="53">
        <v>25649.24</v>
      </c>
      <c r="G65" s="53">
        <f>F65*1.036</f>
        <v>26572.612640000003</v>
      </c>
      <c r="H65" s="53">
        <f>G65*1.035</f>
        <v>27502.6540824</v>
      </c>
      <c r="I65" s="57"/>
      <c r="J65" s="57"/>
      <c r="K65" s="57"/>
    </row>
    <row r="66" spans="1:11" ht="33.75" thickBot="1">
      <c r="A66" s="26" t="s">
        <v>166</v>
      </c>
      <c r="B66" s="56">
        <v>500</v>
      </c>
      <c r="C66" s="53"/>
      <c r="D66" s="53"/>
      <c r="E66" s="53"/>
      <c r="F66" s="53"/>
      <c r="G66" s="53"/>
      <c r="H66" s="53"/>
      <c r="I66" s="57"/>
      <c r="J66" s="57"/>
      <c r="K66" s="57"/>
    </row>
    <row r="67" spans="1:11" ht="17.25" thickBot="1">
      <c r="A67" s="32" t="s">
        <v>146</v>
      </c>
      <c r="B67" s="56"/>
      <c r="C67" s="53"/>
      <c r="D67" s="53"/>
      <c r="E67" s="53"/>
      <c r="F67" s="53"/>
      <c r="G67" s="53"/>
      <c r="H67" s="53"/>
      <c r="I67" s="57"/>
      <c r="J67" s="57"/>
      <c r="K67" s="57"/>
    </row>
    <row r="68" spans="1:11" ht="50.25" thickBot="1">
      <c r="A68" s="26" t="s">
        <v>167</v>
      </c>
      <c r="B68" s="56">
        <v>520</v>
      </c>
      <c r="C68" s="53"/>
      <c r="D68" s="53"/>
      <c r="E68" s="53"/>
      <c r="F68" s="53"/>
      <c r="G68" s="53"/>
      <c r="H68" s="53"/>
      <c r="I68" s="57"/>
      <c r="J68" s="57"/>
      <c r="K68" s="57"/>
    </row>
    <row r="69" spans="1:11" ht="33.75" thickBot="1">
      <c r="A69" s="26" t="s">
        <v>168</v>
      </c>
      <c r="B69" s="56">
        <v>530</v>
      </c>
      <c r="C69" s="53"/>
      <c r="D69" s="53"/>
      <c r="E69" s="53"/>
      <c r="F69" s="53"/>
      <c r="G69" s="53"/>
      <c r="H69" s="53"/>
      <c r="I69" s="57"/>
      <c r="J69" s="57"/>
      <c r="K69" s="57"/>
    </row>
    <row r="70" spans="1:11" ht="33">
      <c r="A70" s="27" t="s">
        <v>169</v>
      </c>
      <c r="B70" s="89" t="s">
        <v>171</v>
      </c>
      <c r="C70" s="83"/>
      <c r="D70" s="83"/>
      <c r="E70" s="83"/>
      <c r="F70" s="83"/>
      <c r="G70" s="83"/>
      <c r="H70" s="83"/>
      <c r="I70" s="86"/>
      <c r="J70" s="86"/>
      <c r="K70" s="86"/>
    </row>
    <row r="71" spans="1:11" ht="17.25" thickBot="1">
      <c r="A71" s="26" t="s">
        <v>170</v>
      </c>
      <c r="B71" s="90"/>
      <c r="C71" s="85"/>
      <c r="D71" s="85"/>
      <c r="E71" s="85"/>
      <c r="F71" s="85"/>
      <c r="G71" s="85"/>
      <c r="H71" s="85"/>
      <c r="I71" s="88"/>
      <c r="J71" s="88"/>
      <c r="K71" s="88"/>
    </row>
    <row r="72" ht="16.5">
      <c r="A72" s="5"/>
    </row>
    <row r="73" ht="17.25" thickBot="1">
      <c r="A73" s="5" t="s">
        <v>172</v>
      </c>
    </row>
    <row r="74" spans="1:2" ht="33.75" thickBot="1">
      <c r="A74" s="38" t="s">
        <v>173</v>
      </c>
      <c r="B74" s="48">
        <v>42203</v>
      </c>
    </row>
    <row r="76" ht="15">
      <c r="C76" s="51"/>
    </row>
    <row r="77" ht="15">
      <c r="C77" s="51"/>
    </row>
    <row r="78" ht="15">
      <c r="C78" s="51"/>
    </row>
  </sheetData>
  <sheetProtection password="CF7C" sheet="1" formatCells="0" formatColumns="0" formatRows="0" insertColumns="0" insertRows="0" insertHyperlinks="0" deleteColumns="0" deleteRows="0" sort="0" autoFilter="0" pivotTables="0"/>
  <mergeCells count="74">
    <mergeCell ref="D70:D71"/>
    <mergeCell ref="E70:E71"/>
    <mergeCell ref="J54:J55"/>
    <mergeCell ref="K54:K55"/>
    <mergeCell ref="H70:H71"/>
    <mergeCell ref="I70:I71"/>
    <mergeCell ref="J70:J71"/>
    <mergeCell ref="K70:K71"/>
    <mergeCell ref="B49:B50"/>
    <mergeCell ref="C49:C50"/>
    <mergeCell ref="F70:F71"/>
    <mergeCell ref="G70:G71"/>
    <mergeCell ref="H49:H50"/>
    <mergeCell ref="I49:I50"/>
    <mergeCell ref="H54:H55"/>
    <mergeCell ref="I54:I55"/>
    <mergeCell ref="B70:B71"/>
    <mergeCell ref="C70:C71"/>
    <mergeCell ref="J28:J29"/>
    <mergeCell ref="K28:K29"/>
    <mergeCell ref="J49:J50"/>
    <mergeCell ref="K49:K50"/>
    <mergeCell ref="B54:B55"/>
    <mergeCell ref="C54:C55"/>
    <mergeCell ref="D54:D55"/>
    <mergeCell ref="E54:E55"/>
    <mergeCell ref="F54:F55"/>
    <mergeCell ref="G54:G55"/>
    <mergeCell ref="D28:D29"/>
    <mergeCell ref="E28:E29"/>
    <mergeCell ref="J22:J23"/>
    <mergeCell ref="K22:K23"/>
    <mergeCell ref="D49:D50"/>
    <mergeCell ref="E49:E50"/>
    <mergeCell ref="F49:F50"/>
    <mergeCell ref="G49:G50"/>
    <mergeCell ref="H28:H29"/>
    <mergeCell ref="I28:I29"/>
    <mergeCell ref="B16:B18"/>
    <mergeCell ref="C16:C18"/>
    <mergeCell ref="F28:F29"/>
    <mergeCell ref="G28:G29"/>
    <mergeCell ref="H16:H18"/>
    <mergeCell ref="I16:I18"/>
    <mergeCell ref="H22:H23"/>
    <mergeCell ref="I22:I23"/>
    <mergeCell ref="B28:B29"/>
    <mergeCell ref="C28:C29"/>
    <mergeCell ref="I4:I5"/>
    <mergeCell ref="J4:K4"/>
    <mergeCell ref="J16:J18"/>
    <mergeCell ref="K16:K18"/>
    <mergeCell ref="B22:B23"/>
    <mergeCell ref="C22:C23"/>
    <mergeCell ref="D22:D23"/>
    <mergeCell ref="E22:E23"/>
    <mergeCell ref="F22:F23"/>
    <mergeCell ref="G22:G23"/>
    <mergeCell ref="D16:D18"/>
    <mergeCell ref="E16:E18"/>
    <mergeCell ref="F16:F18"/>
    <mergeCell ref="G16:G18"/>
    <mergeCell ref="F4:F5"/>
    <mergeCell ref="G4:H4"/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</mergeCells>
  <printOptions/>
  <pageMargins left="0.7" right="0.7" top="0.39" bottom="0.41" header="0.3" footer="0.3"/>
  <pageSetup fitToWidth="3" fitToHeight="1" horizontalDpi="600" verticalDpi="600" orientation="portrait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42187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174</v>
      </c>
    </row>
    <row r="2" ht="15.75" thickBot="1"/>
    <row r="3" spans="1:10" ht="16.5" thickBot="1">
      <c r="A3" s="30"/>
      <c r="B3" s="92" t="s">
        <v>175</v>
      </c>
      <c r="C3" s="93"/>
      <c r="D3" s="94"/>
      <c r="E3" s="92" t="s">
        <v>176</v>
      </c>
      <c r="F3" s="93"/>
      <c r="G3" s="94"/>
      <c r="H3" s="92" t="s">
        <v>177</v>
      </c>
      <c r="I3" s="93"/>
      <c r="J3" s="94"/>
    </row>
    <row r="4" spans="1:10" ht="16.5" thickBot="1">
      <c r="A4" s="35" t="s">
        <v>19</v>
      </c>
      <c r="B4" s="74" t="s">
        <v>116</v>
      </c>
      <c r="C4" s="92" t="s">
        <v>23</v>
      </c>
      <c r="D4" s="94"/>
      <c r="E4" s="74" t="s">
        <v>116</v>
      </c>
      <c r="F4" s="92" t="s">
        <v>23</v>
      </c>
      <c r="G4" s="94"/>
      <c r="H4" s="74" t="s">
        <v>116</v>
      </c>
      <c r="I4" s="92" t="s">
        <v>23</v>
      </c>
      <c r="J4" s="94"/>
    </row>
    <row r="5" spans="1:10" ht="63.75" thickBot="1">
      <c r="A5" s="39"/>
      <c r="B5" s="76"/>
      <c r="C5" s="31" t="s">
        <v>119</v>
      </c>
      <c r="D5" s="31" t="s">
        <v>120</v>
      </c>
      <c r="E5" s="76"/>
      <c r="F5" s="31" t="s">
        <v>119</v>
      </c>
      <c r="G5" s="31" t="s">
        <v>120</v>
      </c>
      <c r="H5" s="76"/>
      <c r="I5" s="31" t="s">
        <v>119</v>
      </c>
      <c r="J5" s="31" t="s">
        <v>120</v>
      </c>
    </row>
    <row r="6" spans="1:10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178</v>
      </c>
      <c r="B7" s="23">
        <v>543</v>
      </c>
      <c r="C7" s="23">
        <v>543</v>
      </c>
      <c r="D7" s="23">
        <v>543</v>
      </c>
      <c r="E7" s="47">
        <v>22538.68</v>
      </c>
      <c r="F7" s="47">
        <v>22714.25</v>
      </c>
      <c r="G7" s="47">
        <v>22891.08</v>
      </c>
      <c r="H7" s="25"/>
      <c r="I7" s="25"/>
      <c r="J7" s="25"/>
    </row>
    <row r="8" spans="1:10" ht="17.25" thickBot="1">
      <c r="A8" s="26" t="s">
        <v>179</v>
      </c>
      <c r="B8" s="23">
        <v>543</v>
      </c>
      <c r="C8" s="23">
        <v>543</v>
      </c>
      <c r="D8" s="23">
        <v>543</v>
      </c>
      <c r="E8" s="47">
        <v>22538.68</v>
      </c>
      <c r="F8" s="47">
        <v>22714.25</v>
      </c>
      <c r="G8" s="47">
        <v>22891.08</v>
      </c>
      <c r="H8" s="25"/>
      <c r="I8" s="25"/>
      <c r="J8" s="25"/>
    </row>
    <row r="9" spans="1:10" ht="17.25" thickBot="1">
      <c r="A9" s="26" t="s">
        <v>180</v>
      </c>
      <c r="B9" s="23"/>
      <c r="C9" s="23"/>
      <c r="D9" s="23"/>
      <c r="E9" s="47"/>
      <c r="F9" s="47"/>
      <c r="G9" s="47"/>
      <c r="H9" s="25"/>
      <c r="I9" s="25"/>
      <c r="J9" s="25"/>
    </row>
    <row r="10" spans="1:10" ht="17.25" thickBot="1">
      <c r="A10" s="26" t="s">
        <v>181</v>
      </c>
      <c r="B10" s="23"/>
      <c r="C10" s="23"/>
      <c r="D10" s="23"/>
      <c r="E10" s="47"/>
      <c r="F10" s="47"/>
      <c r="G10" s="47"/>
      <c r="H10" s="25"/>
      <c r="I10" s="25"/>
      <c r="J10" s="25"/>
    </row>
    <row r="11" spans="1:10" ht="50.25" thickBot="1">
      <c r="A11" s="26" t="s">
        <v>182</v>
      </c>
      <c r="B11" s="23"/>
      <c r="C11" s="23"/>
      <c r="D11" s="23"/>
      <c r="E11" s="47"/>
      <c r="F11" s="47"/>
      <c r="G11" s="47"/>
      <c r="H11" s="25"/>
      <c r="I11" s="25"/>
      <c r="J11" s="25"/>
    </row>
    <row r="12" spans="1:10" ht="17.25" thickBot="1">
      <c r="A12" s="26" t="s">
        <v>179</v>
      </c>
      <c r="B12" s="23"/>
      <c r="C12" s="23"/>
      <c r="D12" s="23"/>
      <c r="E12" s="47"/>
      <c r="F12" s="47"/>
      <c r="G12" s="47"/>
      <c r="H12" s="25"/>
      <c r="I12" s="25"/>
      <c r="J12" s="25"/>
    </row>
    <row r="13" spans="1:10" ht="17.25" thickBot="1">
      <c r="A13" s="26" t="s">
        <v>180</v>
      </c>
      <c r="B13" s="23"/>
      <c r="C13" s="23"/>
      <c r="D13" s="23"/>
      <c r="E13" s="47"/>
      <c r="F13" s="47"/>
      <c r="G13" s="47"/>
      <c r="H13" s="25"/>
      <c r="I13" s="25"/>
      <c r="J13" s="25"/>
    </row>
    <row r="14" spans="1:10" ht="17.25" thickBot="1">
      <c r="A14" s="26" t="s">
        <v>181</v>
      </c>
      <c r="B14" s="23"/>
      <c r="C14" s="23"/>
      <c r="D14" s="23"/>
      <c r="E14" s="47"/>
      <c r="F14" s="47"/>
      <c r="G14" s="47"/>
      <c r="H14" s="25"/>
      <c r="I14" s="25"/>
      <c r="J14" s="25"/>
    </row>
    <row r="15" spans="1:10" ht="33.75" thickBot="1">
      <c r="A15" s="26" t="s">
        <v>183</v>
      </c>
      <c r="B15" s="23"/>
      <c r="C15" s="23"/>
      <c r="D15" s="23"/>
      <c r="E15" s="47"/>
      <c r="F15" s="47"/>
      <c r="G15" s="47"/>
      <c r="H15" s="23" t="s">
        <v>184</v>
      </c>
      <c r="I15" s="23" t="s">
        <v>184</v>
      </c>
      <c r="J15" s="23" t="s">
        <v>184</v>
      </c>
    </row>
    <row r="16" spans="1:10" ht="17.25" thickBot="1">
      <c r="A16" s="26" t="s">
        <v>185</v>
      </c>
      <c r="B16" s="23"/>
      <c r="C16" s="23"/>
      <c r="D16" s="23"/>
      <c r="E16" s="47"/>
      <c r="F16" s="47"/>
      <c r="G16" s="47"/>
      <c r="H16" s="23" t="s">
        <v>184</v>
      </c>
      <c r="I16" s="23" t="s">
        <v>184</v>
      </c>
      <c r="J16" s="23" t="s">
        <v>184</v>
      </c>
    </row>
    <row r="17" spans="1:10" ht="17.25" thickBot="1">
      <c r="A17" s="26" t="s">
        <v>186</v>
      </c>
      <c r="B17" s="23"/>
      <c r="C17" s="23"/>
      <c r="D17" s="23"/>
      <c r="E17" s="47"/>
      <c r="F17" s="47"/>
      <c r="G17" s="47"/>
      <c r="H17" s="23" t="s">
        <v>184</v>
      </c>
      <c r="I17" s="23" t="s">
        <v>184</v>
      </c>
      <c r="J17" s="23" t="s">
        <v>184</v>
      </c>
    </row>
    <row r="18" spans="1:10" ht="17.25" thickBot="1">
      <c r="A18" s="26" t="s">
        <v>181</v>
      </c>
      <c r="B18" s="23"/>
      <c r="C18" s="23"/>
      <c r="D18" s="23"/>
      <c r="E18" s="47"/>
      <c r="F18" s="47"/>
      <c r="G18" s="47"/>
      <c r="H18" s="23" t="s">
        <v>184</v>
      </c>
      <c r="I18" s="23" t="s">
        <v>184</v>
      </c>
      <c r="J18" s="23" t="s">
        <v>184</v>
      </c>
    </row>
    <row r="19" spans="1:10" ht="50.25" thickBot="1">
      <c r="A19" s="26" t="s">
        <v>187</v>
      </c>
      <c r="B19" s="23"/>
      <c r="C19" s="23"/>
      <c r="D19" s="23"/>
      <c r="E19" s="47"/>
      <c r="F19" s="47"/>
      <c r="G19" s="47"/>
      <c r="H19" s="25"/>
      <c r="I19" s="25"/>
      <c r="J19" s="25"/>
    </row>
    <row r="20" spans="1:10" ht="17.25" thickBot="1">
      <c r="A20" s="26" t="s">
        <v>179</v>
      </c>
      <c r="B20" s="23"/>
      <c r="C20" s="23"/>
      <c r="D20" s="23"/>
      <c r="E20" s="47"/>
      <c r="F20" s="47"/>
      <c r="G20" s="47"/>
      <c r="H20" s="25"/>
      <c r="I20" s="25"/>
      <c r="J20" s="25"/>
    </row>
    <row r="21" spans="1:10" ht="17.25" thickBot="1">
      <c r="A21" s="26" t="s">
        <v>188</v>
      </c>
      <c r="B21" s="23"/>
      <c r="C21" s="23"/>
      <c r="D21" s="23"/>
      <c r="E21" s="47"/>
      <c r="F21" s="47"/>
      <c r="G21" s="47"/>
      <c r="H21" s="25"/>
      <c r="I21" s="25"/>
      <c r="J21" s="25"/>
    </row>
    <row r="22" spans="1:10" ht="17.25" thickBot="1">
      <c r="A22" s="26" t="s">
        <v>181</v>
      </c>
      <c r="B22" s="23"/>
      <c r="C22" s="23"/>
      <c r="D22" s="23"/>
      <c r="E22" s="47"/>
      <c r="F22" s="47"/>
      <c r="G22" s="47"/>
      <c r="H22" s="25"/>
      <c r="I22" s="25"/>
      <c r="J22" s="25"/>
    </row>
    <row r="23" spans="1:10" ht="33.75" thickBot="1">
      <c r="A23" s="26" t="s">
        <v>189</v>
      </c>
      <c r="B23" s="23"/>
      <c r="C23" s="23"/>
      <c r="D23" s="23"/>
      <c r="E23" s="47"/>
      <c r="F23" s="47"/>
      <c r="G23" s="47"/>
      <c r="H23" s="23" t="s">
        <v>190</v>
      </c>
      <c r="I23" s="23" t="s">
        <v>190</v>
      </c>
      <c r="J23" s="23" t="s">
        <v>190</v>
      </c>
    </row>
    <row r="24" spans="1:10" ht="17.25" thickBot="1">
      <c r="A24" s="26" t="s">
        <v>185</v>
      </c>
      <c r="B24" s="23"/>
      <c r="C24" s="23"/>
      <c r="D24" s="23"/>
      <c r="E24" s="47"/>
      <c r="F24" s="47"/>
      <c r="G24" s="47"/>
      <c r="H24" s="23" t="s">
        <v>190</v>
      </c>
      <c r="I24" s="23" t="s">
        <v>190</v>
      </c>
      <c r="J24" s="23" t="s">
        <v>190</v>
      </c>
    </row>
    <row r="25" spans="1:10" ht="17.25" thickBot="1">
      <c r="A25" s="26" t="s">
        <v>191</v>
      </c>
      <c r="B25" s="23"/>
      <c r="C25" s="23"/>
      <c r="D25" s="23"/>
      <c r="E25" s="47"/>
      <c r="F25" s="47"/>
      <c r="G25" s="47"/>
      <c r="H25" s="23"/>
      <c r="I25" s="23"/>
      <c r="J25" s="23"/>
    </row>
    <row r="26" spans="1:10" ht="17.25" thickBot="1">
      <c r="A26" s="26" t="s">
        <v>181</v>
      </c>
      <c r="B26" s="23"/>
      <c r="C26" s="23"/>
      <c r="D26" s="23"/>
      <c r="E26" s="47"/>
      <c r="F26" s="47"/>
      <c r="G26" s="47"/>
      <c r="H26" s="23" t="s">
        <v>190</v>
      </c>
      <c r="I26" s="23" t="s">
        <v>190</v>
      </c>
      <c r="J26" s="23" t="s">
        <v>190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4.28125" style="0" customWidth="1"/>
    <col min="2" max="2" width="11.28125" style="0" customWidth="1"/>
    <col min="3" max="3" width="10.8515625" style="0" customWidth="1"/>
    <col min="4" max="4" width="10.7109375" style="0" customWidth="1"/>
    <col min="5" max="5" width="10.57421875" style="0" customWidth="1"/>
  </cols>
  <sheetData>
    <row r="1" ht="16.5">
      <c r="A1" s="16" t="s">
        <v>192</v>
      </c>
    </row>
    <row r="2" ht="15.75" thickBot="1"/>
    <row r="3" spans="1:5" ht="66">
      <c r="A3" s="17"/>
      <c r="B3" s="59" t="s">
        <v>20</v>
      </c>
      <c r="C3" s="20" t="s">
        <v>21</v>
      </c>
      <c r="D3" s="62" t="s">
        <v>23</v>
      </c>
      <c r="E3" s="95"/>
    </row>
    <row r="4" spans="1:5" ht="33.75" thickBot="1">
      <c r="A4" s="18"/>
      <c r="B4" s="60"/>
      <c r="C4" s="21" t="s">
        <v>22</v>
      </c>
      <c r="D4" s="96"/>
      <c r="E4" s="97"/>
    </row>
    <row r="5" spans="1:5" ht="99.75" thickBot="1">
      <c r="A5" s="19" t="s">
        <v>19</v>
      </c>
      <c r="B5" s="61"/>
      <c r="C5" s="22"/>
      <c r="D5" s="23" t="s">
        <v>24</v>
      </c>
      <c r="E5" s="40" t="s">
        <v>25</v>
      </c>
    </row>
    <row r="6" spans="1:6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193</v>
      </c>
      <c r="B7" s="47">
        <v>2744.6</v>
      </c>
      <c r="C7" s="47">
        <v>2744.6</v>
      </c>
      <c r="D7" s="47">
        <v>2744.6</v>
      </c>
      <c r="E7" s="47">
        <v>2744.6</v>
      </c>
      <c r="F7" s="28"/>
    </row>
    <row r="8" spans="1:6" ht="33.75" thickBot="1">
      <c r="A8" s="26" t="s">
        <v>194</v>
      </c>
      <c r="B8" s="47">
        <v>1289</v>
      </c>
      <c r="C8" s="47">
        <v>1289</v>
      </c>
      <c r="D8" s="47">
        <v>1289</v>
      </c>
      <c r="E8" s="47">
        <v>1289</v>
      </c>
      <c r="F8" s="28"/>
    </row>
    <row r="9" spans="1:6" ht="17.25" thickBot="1">
      <c r="A9" s="26" t="s">
        <v>195</v>
      </c>
      <c r="B9" s="47">
        <v>802.25</v>
      </c>
      <c r="C9" s="47">
        <v>802.25</v>
      </c>
      <c r="D9" s="47">
        <v>802.25</v>
      </c>
      <c r="E9" s="47">
        <v>802.25</v>
      </c>
      <c r="F9" s="28"/>
    </row>
    <row r="10" spans="1:6" ht="17.25" thickBot="1">
      <c r="A10" s="26" t="s">
        <v>196</v>
      </c>
      <c r="B10" s="47">
        <v>16</v>
      </c>
      <c r="C10" s="47">
        <v>16</v>
      </c>
      <c r="D10" s="47">
        <v>16</v>
      </c>
      <c r="E10" s="47">
        <v>16</v>
      </c>
      <c r="F10" s="28"/>
    </row>
    <row r="11" spans="1:6" ht="33.75" thickBot="1">
      <c r="A11" s="26" t="s">
        <v>197</v>
      </c>
      <c r="B11" s="47">
        <v>9</v>
      </c>
      <c r="C11" s="47">
        <v>9</v>
      </c>
      <c r="D11" s="47">
        <v>9</v>
      </c>
      <c r="E11" s="47">
        <v>9</v>
      </c>
      <c r="F11" s="28"/>
    </row>
    <row r="12" spans="1:6" ht="17.25" thickBot="1">
      <c r="A12" s="26" t="s">
        <v>198</v>
      </c>
      <c r="B12" s="49" t="s">
        <v>184</v>
      </c>
      <c r="C12" s="49" t="s">
        <v>184</v>
      </c>
      <c r="D12" s="49" t="s">
        <v>184</v>
      </c>
      <c r="E12" s="49" t="s">
        <v>184</v>
      </c>
      <c r="F12" s="28"/>
    </row>
    <row r="13" spans="1:6" ht="17.25" thickBot="1">
      <c r="A13" s="26" t="s">
        <v>199</v>
      </c>
      <c r="B13" s="49" t="s">
        <v>184</v>
      </c>
      <c r="C13" s="49" t="s">
        <v>184</v>
      </c>
      <c r="D13" s="49" t="s">
        <v>184</v>
      </c>
      <c r="E13" s="49" t="s">
        <v>184</v>
      </c>
      <c r="F13" s="28"/>
    </row>
    <row r="14" spans="1:6" ht="50.25" thickBot="1">
      <c r="A14" s="26" t="s">
        <v>200</v>
      </c>
      <c r="B14" s="49" t="s">
        <v>184</v>
      </c>
      <c r="C14" s="49" t="s">
        <v>184</v>
      </c>
      <c r="D14" s="49" t="s">
        <v>184</v>
      </c>
      <c r="E14" s="49" t="s">
        <v>184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39.8515625" style="0" customWidth="1"/>
    <col min="3" max="3" width="11.57421875" style="0" customWidth="1"/>
    <col min="4" max="4" width="11.7109375" style="0" customWidth="1"/>
    <col min="5" max="5" width="12.140625" style="0" customWidth="1"/>
  </cols>
  <sheetData>
    <row r="1" ht="16.5">
      <c r="A1" s="16" t="s">
        <v>201</v>
      </c>
    </row>
    <row r="2" ht="15.75" thickBot="1"/>
    <row r="3" spans="1:6" ht="66">
      <c r="A3" s="17"/>
      <c r="B3" s="59" t="s">
        <v>20</v>
      </c>
      <c r="C3" s="20" t="s">
        <v>21</v>
      </c>
      <c r="D3" s="62" t="s">
        <v>23</v>
      </c>
      <c r="E3" s="63"/>
      <c r="F3" s="98"/>
    </row>
    <row r="4" spans="1:6" ht="33.75" thickBot="1">
      <c r="A4" s="18"/>
      <c r="B4" s="60"/>
      <c r="C4" s="21" t="s">
        <v>22</v>
      </c>
      <c r="D4" s="64"/>
      <c r="E4" s="65"/>
      <c r="F4" s="98"/>
    </row>
    <row r="5" spans="1:6" ht="83.25" thickBot="1">
      <c r="A5" s="19" t="s">
        <v>19</v>
      </c>
      <c r="B5" s="61"/>
      <c r="C5" s="22"/>
      <c r="D5" s="23" t="s">
        <v>24</v>
      </c>
      <c r="E5" s="23" t="s">
        <v>25</v>
      </c>
      <c r="F5" s="52"/>
    </row>
    <row r="6" spans="1:5" ht="16.5" thickBot="1">
      <c r="A6" s="36">
        <v>1</v>
      </c>
      <c r="B6" s="31">
        <v>2</v>
      </c>
      <c r="C6" s="31">
        <v>3</v>
      </c>
      <c r="D6" s="31">
        <v>4</v>
      </c>
      <c r="E6" s="37">
        <v>5</v>
      </c>
    </row>
    <row r="7" spans="1:5" ht="33.75" thickBot="1">
      <c r="A7" s="26" t="s">
        <v>202</v>
      </c>
      <c r="B7" s="33"/>
      <c r="C7" s="47">
        <v>11710.2</v>
      </c>
      <c r="D7" s="47">
        <v>11710.2</v>
      </c>
      <c r="E7" s="47">
        <v>11710.2</v>
      </c>
    </row>
    <row r="8" spans="1:5" ht="33">
      <c r="A8" s="27" t="s">
        <v>203</v>
      </c>
      <c r="B8" s="99"/>
      <c r="C8" s="101">
        <v>16363.04</v>
      </c>
      <c r="D8" s="101">
        <v>16363.04</v>
      </c>
      <c r="E8" s="101">
        <v>16363.04</v>
      </c>
    </row>
    <row r="9" spans="1:5" ht="33.75" thickBot="1">
      <c r="A9" s="26" t="s">
        <v>204</v>
      </c>
      <c r="B9" s="100"/>
      <c r="C9" s="102"/>
      <c r="D9" s="102"/>
      <c r="E9" s="102"/>
    </row>
    <row r="10" spans="1:5" ht="33.75" thickBot="1">
      <c r="A10" s="26" t="s">
        <v>205</v>
      </c>
      <c r="B10" s="33"/>
      <c r="C10" s="47">
        <v>4725.94</v>
      </c>
      <c r="D10" s="47">
        <v>4725.94</v>
      </c>
      <c r="E10" s="47">
        <v>4725.94</v>
      </c>
    </row>
    <row r="11" spans="1:5" ht="50.25" thickBot="1">
      <c r="A11" s="26" t="s">
        <v>206</v>
      </c>
      <c r="B11" s="33"/>
      <c r="C11" s="47">
        <v>43</v>
      </c>
      <c r="D11" s="47">
        <v>43</v>
      </c>
      <c r="E11" s="47">
        <v>43</v>
      </c>
    </row>
    <row r="12" spans="1:5" ht="17.25" thickBot="1">
      <c r="A12" s="26" t="s">
        <v>207</v>
      </c>
      <c r="B12" s="33"/>
      <c r="C12" s="47"/>
      <c r="D12" s="47"/>
      <c r="E12" s="47"/>
    </row>
    <row r="13" spans="1:5" ht="33">
      <c r="A13" s="27" t="s">
        <v>203</v>
      </c>
      <c r="B13" s="99"/>
      <c r="C13" s="101">
        <v>27</v>
      </c>
      <c r="D13" s="101">
        <v>27</v>
      </c>
      <c r="E13" s="101">
        <v>27</v>
      </c>
    </row>
    <row r="14" spans="1:5" ht="33.75" thickBot="1">
      <c r="A14" s="26" t="s">
        <v>204</v>
      </c>
      <c r="B14" s="100"/>
      <c r="C14" s="102"/>
      <c r="D14" s="102"/>
      <c r="E14" s="102"/>
    </row>
    <row r="15" spans="1:5" ht="33.75" thickBot="1">
      <c r="A15" s="26" t="s">
        <v>205</v>
      </c>
      <c r="B15" s="33"/>
      <c r="C15" s="47">
        <v>16</v>
      </c>
      <c r="D15" s="47">
        <v>16</v>
      </c>
      <c r="E15" s="47">
        <v>16</v>
      </c>
    </row>
    <row r="16" spans="1:5" ht="17.25" thickBot="1">
      <c r="A16" s="26" t="s">
        <v>208</v>
      </c>
      <c r="B16" s="33"/>
      <c r="C16" s="47">
        <v>46.27</v>
      </c>
      <c r="D16" s="47">
        <v>46.27</v>
      </c>
      <c r="E16" s="47">
        <v>46.27</v>
      </c>
    </row>
    <row r="19" spans="1:6" ht="16.5">
      <c r="A19" s="5" t="s">
        <v>209</v>
      </c>
      <c r="F19" s="5"/>
    </row>
    <row r="20" spans="1:6" ht="16.5">
      <c r="A20" s="50" t="s">
        <v>257</v>
      </c>
      <c r="F20" s="5"/>
    </row>
    <row r="21" ht="16.5">
      <c r="A21" s="5" t="s">
        <v>210</v>
      </c>
    </row>
    <row r="22" ht="16.5">
      <c r="A22" s="5"/>
    </row>
    <row r="23" ht="16.5">
      <c r="A23" s="5"/>
    </row>
    <row r="24" ht="16.5">
      <c r="A24" s="5"/>
    </row>
    <row r="25" ht="16.5">
      <c r="A25" s="5" t="s">
        <v>211</v>
      </c>
    </row>
    <row r="26" ht="16.5">
      <c r="A26" s="5" t="s">
        <v>212</v>
      </c>
    </row>
    <row r="27" ht="16.5">
      <c r="A27" s="5" t="s">
        <v>213</v>
      </c>
    </row>
    <row r="28" ht="16.5">
      <c r="A28" s="5" t="s">
        <v>214</v>
      </c>
    </row>
    <row r="29" ht="16.5">
      <c r="A29" s="5" t="s">
        <v>258</v>
      </c>
    </row>
    <row r="30" ht="16.5">
      <c r="A30" s="5" t="s">
        <v>215</v>
      </c>
    </row>
    <row r="31" ht="16.5">
      <c r="A31" s="5" t="s">
        <v>216</v>
      </c>
    </row>
    <row r="32" ht="16.5">
      <c r="A32" s="5" t="s">
        <v>217</v>
      </c>
    </row>
    <row r="33" ht="16.5">
      <c r="A33" s="5" t="s">
        <v>218</v>
      </c>
    </row>
    <row r="34" ht="16.5">
      <c r="A34" s="5" t="s">
        <v>263</v>
      </c>
    </row>
    <row r="35" ht="15">
      <c r="A35" s="41" t="s">
        <v>219</v>
      </c>
    </row>
    <row r="36" ht="15">
      <c r="A36" s="41" t="s">
        <v>220</v>
      </c>
    </row>
    <row r="37" ht="16.5">
      <c r="A37" s="5"/>
    </row>
    <row r="38" spans="1:8" ht="16.5">
      <c r="A38" s="5" t="s">
        <v>221</v>
      </c>
      <c r="H38" s="5"/>
    </row>
    <row r="39" spans="1:8" ht="16.5">
      <c r="A39" s="50" t="s">
        <v>265</v>
      </c>
      <c r="H39" s="5"/>
    </row>
    <row r="40" ht="15">
      <c r="A40" s="41" t="s">
        <v>219</v>
      </c>
    </row>
    <row r="41" ht="16.5">
      <c r="A41" s="5"/>
    </row>
    <row r="42" ht="16.5">
      <c r="A42" s="5" t="s">
        <v>248</v>
      </c>
    </row>
    <row r="43" ht="16.5">
      <c r="A43" s="5"/>
    </row>
    <row r="44" ht="16.5">
      <c r="A44" s="5" t="s">
        <v>262</v>
      </c>
    </row>
    <row r="45" ht="16.5">
      <c r="A45" s="5"/>
    </row>
    <row r="46" ht="16.5">
      <c r="A46" s="5"/>
    </row>
    <row r="47" ht="16.5">
      <c r="A47" s="5" t="s">
        <v>223</v>
      </c>
    </row>
    <row r="48" ht="16.5">
      <c r="A48" s="5" t="s">
        <v>224</v>
      </c>
    </row>
    <row r="49" ht="16.5">
      <c r="A49" s="5" t="s">
        <v>225</v>
      </c>
    </row>
    <row r="50" ht="16.5">
      <c r="A50" s="5" t="s">
        <v>226</v>
      </c>
    </row>
    <row r="51" ht="16.5">
      <c r="A51" s="5"/>
    </row>
    <row r="52" ht="16.5">
      <c r="A52" s="5"/>
    </row>
    <row r="53" ht="16.5">
      <c r="A53" s="5" t="s">
        <v>222</v>
      </c>
    </row>
    <row r="54" ht="15">
      <c r="A54" s="2"/>
    </row>
    <row r="55" ht="15">
      <c r="A55" s="41" t="s">
        <v>227</v>
      </c>
    </row>
    <row r="56" ht="15">
      <c r="A56" s="41" t="s">
        <v>228</v>
      </c>
    </row>
    <row r="57" ht="16.5">
      <c r="A57" s="5"/>
    </row>
  </sheetData>
  <sheetProtection/>
  <mergeCells count="11"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  <mergeCell ref="E8:E9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2013-10-16T13:56:41Z</cp:lastPrinted>
  <dcterms:created xsi:type="dcterms:W3CDTF">2012-03-15T13:50:12Z</dcterms:created>
  <dcterms:modified xsi:type="dcterms:W3CDTF">2013-10-16T13:57:45Z</dcterms:modified>
  <cp:category/>
  <cp:version/>
  <cp:contentType/>
  <cp:contentStatus/>
</cp:coreProperties>
</file>